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4" i="1"/>
  <c r="F164"/>
  <c r="E164"/>
  <c r="G160"/>
  <c r="F160"/>
  <c r="E160"/>
  <c r="G156"/>
  <c r="F156"/>
  <c r="E156"/>
  <c r="G151"/>
  <c r="F151"/>
  <c r="E151"/>
  <c r="G149"/>
  <c r="F149"/>
  <c r="E149"/>
  <c r="G144"/>
  <c r="F144"/>
  <c r="E144"/>
  <c r="G139"/>
  <c r="F139"/>
  <c r="E139"/>
  <c r="G135"/>
  <c r="F135"/>
  <c r="E135"/>
  <c r="G131"/>
  <c r="F131"/>
  <c r="E131"/>
  <c r="G125"/>
  <c r="F125"/>
  <c r="E125"/>
  <c r="G123"/>
  <c r="F123"/>
  <c r="E123"/>
  <c r="G119"/>
  <c r="F119"/>
  <c r="E119"/>
  <c r="G14" i="2"/>
  <c r="F14"/>
  <c r="E14"/>
  <c r="G114" i="1"/>
  <c r="F114"/>
  <c r="E114"/>
  <c r="G110"/>
  <c r="F110"/>
  <c r="E110"/>
  <c r="G107"/>
  <c r="F107"/>
  <c r="E107"/>
  <c r="G99"/>
  <c r="F99"/>
  <c r="E99"/>
  <c r="G94"/>
  <c r="F94"/>
  <c r="E94"/>
  <c r="G89"/>
  <c r="F89"/>
  <c r="E89"/>
  <c r="G48"/>
  <c r="F48"/>
  <c r="E48"/>
  <c r="G40"/>
  <c r="F40"/>
  <c r="E40"/>
  <c r="G33"/>
  <c r="F33"/>
  <c r="E33"/>
  <c r="G30"/>
  <c r="F30"/>
  <c r="E30"/>
  <c r="G80" l="1"/>
  <c r="F80"/>
  <c r="E80"/>
  <c r="G78"/>
  <c r="F78"/>
  <c r="E78"/>
  <c r="G84"/>
  <c r="F84"/>
  <c r="E84"/>
  <c r="G74"/>
  <c r="F74"/>
  <c r="E74"/>
  <c r="G70"/>
  <c r="F70"/>
  <c r="E70"/>
  <c r="G65"/>
  <c r="F65"/>
  <c r="E65"/>
  <c r="G62"/>
  <c r="F62"/>
  <c r="E62"/>
  <c r="C161"/>
  <c r="C157"/>
  <c r="C152"/>
  <c r="C150"/>
  <c r="C145"/>
  <c r="C140"/>
  <c r="C136"/>
  <c r="C132"/>
  <c r="C128"/>
  <c r="C126"/>
  <c r="C124"/>
  <c r="C120"/>
  <c r="C115"/>
  <c r="C111"/>
  <c r="C108"/>
  <c r="C100"/>
  <c r="C95"/>
  <c r="C90"/>
  <c r="C85"/>
  <c r="C81"/>
  <c r="C79"/>
  <c r="C75"/>
  <c r="C71"/>
  <c r="C66"/>
  <c r="C63"/>
  <c r="C58"/>
  <c r="C52"/>
  <c r="C49"/>
  <c r="C44"/>
  <c r="C46"/>
  <c r="C41"/>
  <c r="G57"/>
  <c r="F57"/>
  <c r="E57"/>
  <c r="G51"/>
  <c r="F51"/>
  <c r="E51"/>
  <c r="G45"/>
  <c r="F45"/>
  <c r="E45"/>
  <c r="G43"/>
  <c r="F43"/>
  <c r="E43"/>
  <c r="C34"/>
  <c r="C31"/>
  <c r="C26"/>
  <c r="C7"/>
  <c r="C22"/>
  <c r="C18"/>
  <c r="G25"/>
  <c r="F25"/>
  <c r="E25"/>
  <c r="G21"/>
  <c r="F21"/>
  <c r="E21"/>
  <c r="G17"/>
  <c r="F17"/>
  <c r="E17"/>
  <c r="C16"/>
  <c r="G15"/>
  <c r="F15"/>
  <c r="E15"/>
  <c r="G9"/>
  <c r="F9"/>
  <c r="E9"/>
  <c r="C10"/>
  <c r="G6"/>
  <c r="F6"/>
  <c r="E6"/>
  <c r="C5"/>
</calcChain>
</file>

<file path=xl/sharedStrings.xml><?xml version="1.0" encoding="utf-8"?>
<sst xmlns="http://schemas.openxmlformats.org/spreadsheetml/2006/main" count="100" uniqueCount="51">
  <si>
    <t>Iном</t>
  </si>
  <si>
    <t>№Ф</t>
  </si>
  <si>
    <t>I(A)</t>
  </si>
  <si>
    <t>Uф (В)</t>
  </si>
  <si>
    <t>Uл(В)</t>
  </si>
  <si>
    <t>А</t>
  </si>
  <si>
    <t>В</t>
  </si>
  <si>
    <t>С</t>
  </si>
  <si>
    <t>A</t>
  </si>
  <si>
    <t>B</t>
  </si>
  <si>
    <t>C</t>
  </si>
  <si>
    <t>AB</t>
  </si>
  <si>
    <t>BC</t>
  </si>
  <si>
    <t>AC</t>
  </si>
  <si>
    <t>сумма</t>
  </si>
  <si>
    <t>КВА</t>
  </si>
  <si>
    <t>2620*1</t>
  </si>
  <si>
    <t>2620*2</t>
  </si>
  <si>
    <t>дата время замера</t>
  </si>
  <si>
    <t>№ ТП</t>
  </si>
  <si>
    <t>таблица контрольных замеров нагрузок и напряжений трансформаторов в ТП декабрь 2015г. ОП Большеустьикинское</t>
  </si>
  <si>
    <t>25,12,2015г 19ч15мин.</t>
  </si>
  <si>
    <t>25,12,2015г 19ч12мин.</t>
  </si>
  <si>
    <t>25,12,2015г 19ч00мин.</t>
  </si>
  <si>
    <t>Демонтаж</t>
  </si>
  <si>
    <t>25,12,2015г 20ч00мин.</t>
  </si>
  <si>
    <t>25,12,2015г 19ч50мин.</t>
  </si>
  <si>
    <t>25,12,2015г 19ч40мин.</t>
  </si>
  <si>
    <t>26,12,2015г 19ч00мин.</t>
  </si>
  <si>
    <t>26,12,2015г 19ч10мин.</t>
  </si>
  <si>
    <t>26,12,2015г 20ч00мин.</t>
  </si>
  <si>
    <t>26,12,2015г 19ч25мин.</t>
  </si>
  <si>
    <t>29,12,2015г 19ч25мин.</t>
  </si>
  <si>
    <t>29,12,2015г 19ч05мин.</t>
  </si>
  <si>
    <t>26,12,2015г 19ч55мин.</t>
  </si>
  <si>
    <t>26,12,2015г 20ч25мин.</t>
  </si>
  <si>
    <t>26,12,2015г 19ч45мин.</t>
  </si>
  <si>
    <t>30,12,2015г 19ч25мин.</t>
  </si>
  <si>
    <t>30,12,2015г 19ч35мин.</t>
  </si>
  <si>
    <t>Отключен</t>
  </si>
  <si>
    <t>30,12,2015г 19ч15мин.</t>
  </si>
  <si>
    <t>30,12,2015г 19ч55мин.</t>
  </si>
  <si>
    <t>30,12,2015г 20ч05мин.</t>
  </si>
  <si>
    <t>30,12,2015г 10ч05мин.</t>
  </si>
  <si>
    <t>30,12,2015г 10ч25мин.</t>
  </si>
  <si>
    <t>30,12,2015г 20ч25мин.</t>
  </si>
  <si>
    <t>30,12,2015г 19ч05мин.</t>
  </si>
  <si>
    <t>30,12,2015г 19ч45мин.</t>
  </si>
  <si>
    <t>30,12,2015г 20ч35мин.</t>
  </si>
  <si>
    <t>30,12,2015г 18ч55мин.</t>
  </si>
  <si>
    <t>30,12,2015г 18ч00мин.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</si>
</sst>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center" wrapText="1"/>
    </xf>
    <xf numFmtId="0" fontId="4" fillId="0" borderId="8" xfId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3" fillId="0" borderId="19" xfId="1" applyFont="1" applyFill="1" applyBorder="1" applyAlignment="1">
      <alignment horizontal="center" vertical="top"/>
    </xf>
    <xf numFmtId="0" fontId="3" fillId="0" borderId="18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6" xfId="1" applyFont="1" applyFill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3" fillId="0" borderId="8" xfId="1" applyFont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11" xfId="1" applyFont="1" applyBorder="1" applyAlignment="1">
      <alignment horizontal="center" vertical="top"/>
    </xf>
    <xf numFmtId="0" fontId="3" fillId="0" borderId="16" xfId="1" applyFont="1" applyBorder="1" applyAlignment="1">
      <alignment horizontal="center" vertical="top"/>
    </xf>
    <xf numFmtId="0" fontId="3" fillId="0" borderId="9" xfId="1" applyFont="1" applyFill="1" applyBorder="1" applyAlignment="1">
      <alignment horizontal="center" vertical="top"/>
    </xf>
    <xf numFmtId="0" fontId="3" fillId="0" borderId="11" xfId="1" applyFont="1" applyFill="1" applyBorder="1" applyAlignment="1">
      <alignment horizontal="center" vertical="top"/>
    </xf>
    <xf numFmtId="0" fontId="3" fillId="0" borderId="16" xfId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top"/>
    </xf>
    <xf numFmtId="0" fontId="3" fillId="0" borderId="20" xfId="1" applyFont="1" applyFill="1" applyBorder="1" applyAlignment="1">
      <alignment horizontal="center" vertical="top"/>
    </xf>
    <xf numFmtId="0" fontId="3" fillId="0" borderId="2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18" xfId="1" applyFont="1" applyFill="1" applyBorder="1" applyAlignment="1">
      <alignment horizontal="center" vertical="top"/>
    </xf>
    <xf numFmtId="0" fontId="3" fillId="0" borderId="22" xfId="1" applyFont="1" applyFill="1" applyBorder="1" applyAlignment="1">
      <alignment horizontal="center" vertical="top"/>
    </xf>
    <xf numFmtId="0" fontId="3" fillId="0" borderId="25" xfId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0" fillId="0" borderId="12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topLeftCell="A4" workbookViewId="0">
      <pane ySplit="1" topLeftCell="A5" activePane="bottomLeft" state="frozen"/>
      <selection activeCell="A4" sqref="A4"/>
      <selection pane="bottomLeft" activeCell="F70" sqref="F70"/>
    </sheetView>
  </sheetViews>
  <sheetFormatPr defaultRowHeight="15"/>
  <cols>
    <col min="1" max="1" width="8.85546875" customWidth="1"/>
    <col min="4" max="4" width="9.28515625" customWidth="1"/>
  </cols>
  <sheetData>
    <row r="1" spans="1:17" ht="15" customHeight="1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8"/>
      <c r="Q1" s="18"/>
    </row>
    <row r="2" spans="1:17" ht="15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8"/>
      <c r="Q2" s="18"/>
    </row>
    <row r="3" spans="1:17" ht="25.5" customHeight="1">
      <c r="A3" s="63" t="s">
        <v>19</v>
      </c>
      <c r="B3" s="63" t="s">
        <v>15</v>
      </c>
      <c r="C3" s="63" t="s">
        <v>0</v>
      </c>
      <c r="D3" s="68" t="s">
        <v>1</v>
      </c>
      <c r="E3" s="65" t="s">
        <v>2</v>
      </c>
      <c r="F3" s="66"/>
      <c r="G3" s="66"/>
      <c r="H3" s="67" t="s">
        <v>3</v>
      </c>
      <c r="I3" s="67"/>
      <c r="J3" s="67"/>
      <c r="K3" s="66" t="s">
        <v>4</v>
      </c>
      <c r="L3" s="66"/>
      <c r="M3" s="66"/>
      <c r="N3" s="46" t="s">
        <v>18</v>
      </c>
      <c r="O3" s="47"/>
      <c r="P3" s="17"/>
      <c r="Q3" s="17"/>
    </row>
    <row r="4" spans="1:17" ht="30.75" customHeight="1">
      <c r="A4" s="64"/>
      <c r="B4" s="64"/>
      <c r="C4" s="64"/>
      <c r="D4" s="69"/>
      <c r="E4" s="9" t="s">
        <v>5</v>
      </c>
      <c r="F4" s="10" t="s">
        <v>6</v>
      </c>
      <c r="G4" s="10" t="s">
        <v>7</v>
      </c>
      <c r="H4" s="11" t="s">
        <v>8</v>
      </c>
      <c r="I4" s="11" t="s">
        <v>9</v>
      </c>
      <c r="J4" s="11" t="s">
        <v>10</v>
      </c>
      <c r="K4" s="10" t="s">
        <v>11</v>
      </c>
      <c r="L4" s="10" t="s">
        <v>12</v>
      </c>
      <c r="M4" s="10" t="s">
        <v>13</v>
      </c>
      <c r="N4" s="48"/>
      <c r="O4" s="49"/>
      <c r="P4" s="17"/>
      <c r="Q4" s="17"/>
    </row>
    <row r="5" spans="1:17">
      <c r="A5" s="30">
        <v>2605</v>
      </c>
      <c r="B5" s="30">
        <v>40</v>
      </c>
      <c r="C5" s="30">
        <f>ROUND(B5*1.444,0)</f>
        <v>58</v>
      </c>
      <c r="D5" s="13">
        <v>1</v>
      </c>
      <c r="E5" s="8"/>
      <c r="F5" s="2"/>
      <c r="G5" s="2">
        <v>15</v>
      </c>
      <c r="H5" s="61">
        <v>228</v>
      </c>
      <c r="I5" s="61">
        <v>228</v>
      </c>
      <c r="J5" s="61">
        <v>222</v>
      </c>
      <c r="K5" s="61">
        <v>398</v>
      </c>
      <c r="L5" s="61">
        <v>396</v>
      </c>
      <c r="M5" s="61">
        <v>396</v>
      </c>
      <c r="N5" s="54" t="s">
        <v>21</v>
      </c>
      <c r="O5" s="55"/>
      <c r="P5" s="19"/>
      <c r="Q5" s="19"/>
    </row>
    <row r="6" spans="1:17">
      <c r="A6" s="30"/>
      <c r="B6" s="30"/>
      <c r="C6" s="30"/>
      <c r="D6" s="14" t="s">
        <v>14</v>
      </c>
      <c r="E6" s="7">
        <f>SUM(E5)</f>
        <v>0</v>
      </c>
      <c r="F6" s="4">
        <f t="shared" ref="F6:G6" si="0">SUM(F5)</f>
        <v>0</v>
      </c>
      <c r="G6" s="6">
        <f t="shared" si="0"/>
        <v>15</v>
      </c>
      <c r="H6" s="62"/>
      <c r="I6" s="62"/>
      <c r="J6" s="62"/>
      <c r="K6" s="62"/>
      <c r="L6" s="62"/>
      <c r="M6" s="62"/>
      <c r="N6" s="56"/>
      <c r="O6" s="57"/>
      <c r="P6" s="19"/>
      <c r="Q6" s="19"/>
    </row>
    <row r="7" spans="1:17">
      <c r="A7" s="30">
        <v>2612</v>
      </c>
      <c r="B7" s="30">
        <v>100</v>
      </c>
      <c r="C7" s="30">
        <f>ROUND(B7*1.444,0)</f>
        <v>144</v>
      </c>
      <c r="D7" s="15">
        <v>1</v>
      </c>
      <c r="E7" s="5">
        <v>0.8</v>
      </c>
      <c r="F7" s="5">
        <v>2.1</v>
      </c>
      <c r="G7" s="5">
        <v>3.7</v>
      </c>
      <c r="H7" s="58">
        <v>237</v>
      </c>
      <c r="I7" s="58">
        <v>235</v>
      </c>
      <c r="J7" s="58">
        <v>234</v>
      </c>
      <c r="K7" s="58">
        <v>408</v>
      </c>
      <c r="L7" s="58">
        <v>406</v>
      </c>
      <c r="M7" s="58">
        <v>407</v>
      </c>
      <c r="N7" s="70" t="s">
        <v>22</v>
      </c>
      <c r="O7" s="71"/>
    </row>
    <row r="8" spans="1:17">
      <c r="A8" s="30"/>
      <c r="B8" s="30"/>
      <c r="C8" s="30"/>
      <c r="D8" s="15">
        <v>2</v>
      </c>
      <c r="E8" s="5">
        <v>6.2</v>
      </c>
      <c r="F8" s="5">
        <v>5.4</v>
      </c>
      <c r="G8" s="5">
        <v>2.4</v>
      </c>
      <c r="H8" s="59"/>
      <c r="I8" s="59"/>
      <c r="J8" s="59"/>
      <c r="K8" s="59"/>
      <c r="L8" s="59"/>
      <c r="M8" s="59"/>
      <c r="N8" s="72"/>
      <c r="O8" s="73"/>
    </row>
    <row r="9" spans="1:17">
      <c r="A9" s="30"/>
      <c r="B9" s="30"/>
      <c r="C9" s="30"/>
      <c r="D9" s="14" t="s">
        <v>14</v>
      </c>
      <c r="E9" s="7">
        <f>SUM(E7:E8)</f>
        <v>7</v>
      </c>
      <c r="F9" s="7">
        <f t="shared" ref="F9:G9" si="1">SUM(F7:F8)</f>
        <v>7.5</v>
      </c>
      <c r="G9" s="7">
        <f t="shared" si="1"/>
        <v>6.1</v>
      </c>
      <c r="H9" s="60"/>
      <c r="I9" s="60"/>
      <c r="J9" s="60"/>
      <c r="K9" s="60"/>
      <c r="L9" s="60"/>
      <c r="M9" s="60"/>
      <c r="N9" s="74"/>
      <c r="O9" s="75"/>
    </row>
    <row r="10" spans="1:17">
      <c r="A10" s="30">
        <v>2653</v>
      </c>
      <c r="B10" s="30">
        <v>630</v>
      </c>
      <c r="C10" s="30">
        <f>ROUND(B10*1.444,0)</f>
        <v>910</v>
      </c>
      <c r="D10" s="15">
        <v>1</v>
      </c>
      <c r="E10" s="4">
        <v>9</v>
      </c>
      <c r="F10" s="4">
        <v>52.7</v>
      </c>
      <c r="G10" s="4">
        <v>10</v>
      </c>
      <c r="H10" s="58">
        <v>230</v>
      </c>
      <c r="I10" s="58">
        <v>228</v>
      </c>
      <c r="J10" s="58">
        <v>227</v>
      </c>
      <c r="K10" s="58">
        <v>401</v>
      </c>
      <c r="L10" s="58">
        <v>403</v>
      </c>
      <c r="M10" s="58">
        <v>401</v>
      </c>
      <c r="N10" s="76" t="s">
        <v>23</v>
      </c>
      <c r="O10" s="71"/>
    </row>
    <row r="11" spans="1:17">
      <c r="A11" s="30"/>
      <c r="B11" s="30"/>
      <c r="C11" s="30"/>
      <c r="D11" s="15">
        <v>2</v>
      </c>
      <c r="E11" s="4">
        <v>32.1</v>
      </c>
      <c r="F11" s="4">
        <v>58.8</v>
      </c>
      <c r="G11" s="4">
        <v>37.9</v>
      </c>
      <c r="H11" s="59"/>
      <c r="I11" s="59"/>
      <c r="J11" s="59"/>
      <c r="K11" s="59"/>
      <c r="L11" s="59"/>
      <c r="M11" s="59"/>
      <c r="N11" s="72"/>
      <c r="O11" s="73"/>
    </row>
    <row r="12" spans="1:17">
      <c r="A12" s="30"/>
      <c r="B12" s="30"/>
      <c r="C12" s="30"/>
      <c r="D12" s="15">
        <v>3</v>
      </c>
      <c r="E12" s="4">
        <v>1.7</v>
      </c>
      <c r="F12" s="4">
        <v>4.7</v>
      </c>
      <c r="G12" s="4">
        <v>0.6</v>
      </c>
      <c r="H12" s="59"/>
      <c r="I12" s="59"/>
      <c r="J12" s="59"/>
      <c r="K12" s="59"/>
      <c r="L12" s="59"/>
      <c r="M12" s="59"/>
      <c r="N12" s="72"/>
      <c r="O12" s="73"/>
    </row>
    <row r="13" spans="1:17">
      <c r="A13" s="30"/>
      <c r="B13" s="30"/>
      <c r="C13" s="30"/>
      <c r="D13" s="15">
        <v>4</v>
      </c>
      <c r="E13" s="4">
        <v>1</v>
      </c>
      <c r="F13" s="4">
        <v>4</v>
      </c>
      <c r="G13" s="4">
        <v>2</v>
      </c>
      <c r="H13" s="59"/>
      <c r="I13" s="59"/>
      <c r="J13" s="59"/>
      <c r="K13" s="59"/>
      <c r="L13" s="59"/>
      <c r="M13" s="59"/>
      <c r="N13" s="72"/>
      <c r="O13" s="73"/>
    </row>
    <row r="14" spans="1:17">
      <c r="A14" s="30"/>
      <c r="B14" s="30"/>
      <c r="C14" s="30"/>
      <c r="D14" s="15">
        <v>5</v>
      </c>
      <c r="E14" s="4">
        <v>0</v>
      </c>
      <c r="F14" s="4">
        <v>0</v>
      </c>
      <c r="G14" s="4">
        <v>0</v>
      </c>
      <c r="H14" s="59"/>
      <c r="I14" s="59"/>
      <c r="J14" s="59"/>
      <c r="K14" s="59"/>
      <c r="L14" s="59"/>
      <c r="M14" s="59"/>
      <c r="N14" s="72"/>
      <c r="O14" s="73"/>
    </row>
    <row r="15" spans="1:17">
      <c r="A15" s="30"/>
      <c r="B15" s="30"/>
      <c r="C15" s="30"/>
      <c r="D15" s="14" t="s">
        <v>14</v>
      </c>
      <c r="E15" s="7">
        <f>SUM(E10:E14)</f>
        <v>43.800000000000004</v>
      </c>
      <c r="F15" s="7">
        <f t="shared" ref="F15:G15" si="2">SUM(F10:F14)</f>
        <v>120.2</v>
      </c>
      <c r="G15" s="7">
        <f t="shared" si="2"/>
        <v>50.5</v>
      </c>
      <c r="H15" s="60"/>
      <c r="I15" s="60"/>
      <c r="J15" s="60"/>
      <c r="K15" s="60"/>
      <c r="L15" s="60"/>
      <c r="M15" s="60"/>
      <c r="N15" s="74"/>
      <c r="O15" s="75"/>
    </row>
    <row r="16" spans="1:17">
      <c r="A16" s="30">
        <v>2646</v>
      </c>
      <c r="B16" s="30">
        <v>63</v>
      </c>
      <c r="C16" s="30">
        <f>ROUND(B16*1.444,0)</f>
        <v>91</v>
      </c>
      <c r="D16" s="15">
        <v>1</v>
      </c>
      <c r="E16" s="5">
        <v>0</v>
      </c>
      <c r="F16" s="5">
        <v>0</v>
      </c>
      <c r="G16" s="5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76" t="s">
        <v>24</v>
      </c>
      <c r="O16" s="71"/>
    </row>
    <row r="17" spans="1:17">
      <c r="A17" s="30"/>
      <c r="B17" s="30"/>
      <c r="C17" s="30"/>
      <c r="D17" s="14" t="s">
        <v>14</v>
      </c>
      <c r="E17" s="4">
        <f>SUM(E16)</f>
        <v>0</v>
      </c>
      <c r="F17" s="4">
        <f t="shared" ref="F17:G17" si="3">SUM(F16)</f>
        <v>0</v>
      </c>
      <c r="G17" s="4">
        <f t="shared" si="3"/>
        <v>0</v>
      </c>
      <c r="H17" s="28"/>
      <c r="I17" s="28"/>
      <c r="J17" s="28"/>
      <c r="K17" s="28"/>
      <c r="L17" s="28"/>
      <c r="M17" s="28"/>
      <c r="N17" s="74"/>
      <c r="O17" s="75"/>
    </row>
    <row r="18" spans="1:17">
      <c r="A18" s="43">
        <v>2644</v>
      </c>
      <c r="B18" s="43">
        <v>250</v>
      </c>
      <c r="C18" s="39">
        <f>ROUND(B18*1.444,0)</f>
        <v>361</v>
      </c>
      <c r="D18" s="15">
        <v>1</v>
      </c>
      <c r="E18" s="5">
        <v>70.900000000000006</v>
      </c>
      <c r="F18" s="5">
        <v>34.4</v>
      </c>
      <c r="G18" s="5">
        <v>66.8</v>
      </c>
      <c r="H18" s="28">
        <v>238</v>
      </c>
      <c r="I18" s="28">
        <v>238</v>
      </c>
      <c r="J18" s="28">
        <v>242</v>
      </c>
      <c r="K18" s="28">
        <v>404</v>
      </c>
      <c r="L18" s="28">
        <v>407</v>
      </c>
      <c r="M18" s="28">
        <v>407</v>
      </c>
      <c r="N18" s="76" t="s">
        <v>25</v>
      </c>
      <c r="O18" s="71"/>
    </row>
    <row r="19" spans="1:17">
      <c r="A19" s="38"/>
      <c r="B19" s="38"/>
      <c r="C19" s="40"/>
      <c r="D19" s="15">
        <v>2</v>
      </c>
      <c r="E19" s="77">
        <v>35.4</v>
      </c>
      <c r="F19" s="77">
        <v>24.2</v>
      </c>
      <c r="G19" s="77">
        <v>85.5</v>
      </c>
      <c r="H19" s="28"/>
      <c r="I19" s="28"/>
      <c r="J19" s="28"/>
      <c r="K19" s="28"/>
      <c r="L19" s="28"/>
      <c r="M19" s="28"/>
      <c r="N19" s="72"/>
      <c r="O19" s="73"/>
      <c r="P19" s="1"/>
      <c r="Q19" s="1"/>
    </row>
    <row r="20" spans="1:17">
      <c r="A20" s="38"/>
      <c r="B20" s="38"/>
      <c r="C20" s="40"/>
      <c r="D20" s="15">
        <v>3</v>
      </c>
      <c r="E20" s="5">
        <v>43.5</v>
      </c>
      <c r="F20" s="5">
        <v>32.799999999999997</v>
      </c>
      <c r="G20" s="5">
        <v>38</v>
      </c>
      <c r="H20" s="28"/>
      <c r="I20" s="28"/>
      <c r="J20" s="28"/>
      <c r="K20" s="28"/>
      <c r="L20" s="28"/>
      <c r="M20" s="28"/>
      <c r="N20" s="72"/>
      <c r="O20" s="73"/>
    </row>
    <row r="21" spans="1:17" ht="15.75" thickBot="1">
      <c r="A21" s="23"/>
      <c r="B21" s="23"/>
      <c r="C21" s="44"/>
      <c r="D21" s="14" t="s">
        <v>14</v>
      </c>
      <c r="E21" s="4">
        <f>SUM(E18:E20)</f>
        <v>149.80000000000001</v>
      </c>
      <c r="F21" s="4">
        <f t="shared" ref="F21:G21" si="4">SUM(F18:F20)</f>
        <v>91.399999999999991</v>
      </c>
      <c r="G21" s="4">
        <f t="shared" si="4"/>
        <v>190.3</v>
      </c>
      <c r="H21" s="28"/>
      <c r="I21" s="28"/>
      <c r="J21" s="28"/>
      <c r="K21" s="28"/>
      <c r="L21" s="28"/>
      <c r="M21" s="28"/>
      <c r="N21" s="74"/>
      <c r="O21" s="75"/>
    </row>
    <row r="22" spans="1:17">
      <c r="A22" s="22">
        <v>2645</v>
      </c>
      <c r="B22" s="22">
        <v>160</v>
      </c>
      <c r="C22" s="45">
        <f>ROUND(B22*1.444,0)</f>
        <v>231</v>
      </c>
      <c r="D22" s="15">
        <v>1</v>
      </c>
      <c r="E22" s="5">
        <v>5.2</v>
      </c>
      <c r="F22" s="5">
        <v>7.8</v>
      </c>
      <c r="G22" s="5">
        <v>2.2999999999999998</v>
      </c>
      <c r="H22" s="28">
        <v>224</v>
      </c>
      <c r="I22" s="28">
        <v>223</v>
      </c>
      <c r="J22" s="28">
        <v>230</v>
      </c>
      <c r="K22" s="28">
        <v>396</v>
      </c>
      <c r="L22" s="28">
        <v>390</v>
      </c>
      <c r="M22" s="28">
        <v>390</v>
      </c>
      <c r="N22" s="76" t="s">
        <v>26</v>
      </c>
      <c r="O22" s="71"/>
    </row>
    <row r="23" spans="1:17">
      <c r="A23" s="38"/>
      <c r="B23" s="38"/>
      <c r="C23" s="40"/>
      <c r="D23" s="15">
        <v>2</v>
      </c>
      <c r="E23" s="5">
        <v>15.9</v>
      </c>
      <c r="F23" s="5">
        <v>8.6999999999999993</v>
      </c>
      <c r="G23" s="5">
        <v>38.1</v>
      </c>
      <c r="H23" s="28"/>
      <c r="I23" s="28"/>
      <c r="J23" s="28"/>
      <c r="K23" s="28"/>
      <c r="L23" s="28"/>
      <c r="M23" s="28"/>
      <c r="N23" s="72"/>
      <c r="O23" s="73"/>
    </row>
    <row r="24" spans="1:17">
      <c r="A24" s="38"/>
      <c r="B24" s="38"/>
      <c r="C24" s="40"/>
      <c r="D24" s="15">
        <v>3</v>
      </c>
      <c r="E24" s="5">
        <v>42.1</v>
      </c>
      <c r="F24" s="5">
        <v>73.099999999999994</v>
      </c>
      <c r="G24" s="5">
        <v>39.299999999999997</v>
      </c>
      <c r="H24" s="28"/>
      <c r="I24" s="28"/>
      <c r="J24" s="28"/>
      <c r="K24" s="28"/>
      <c r="L24" s="28"/>
      <c r="M24" s="28"/>
      <c r="N24" s="72"/>
      <c r="O24" s="73"/>
    </row>
    <row r="25" spans="1:17" ht="15.75" thickBot="1">
      <c r="A25" s="23"/>
      <c r="B25" s="23"/>
      <c r="C25" s="40"/>
      <c r="D25" s="14" t="s">
        <v>14</v>
      </c>
      <c r="E25" s="4">
        <f>SUM(E22:E24)</f>
        <v>63.2</v>
      </c>
      <c r="F25" s="4">
        <f>SUM(F22:F24)</f>
        <v>89.6</v>
      </c>
      <c r="G25" s="4">
        <f>SUM(G22:G24)</f>
        <v>79.699999999999989</v>
      </c>
      <c r="H25" s="28"/>
      <c r="I25" s="28"/>
      <c r="J25" s="28"/>
      <c r="K25" s="28"/>
      <c r="L25" s="28"/>
      <c r="M25" s="28"/>
      <c r="N25" s="74"/>
      <c r="O25" s="75"/>
    </row>
    <row r="26" spans="1:17">
      <c r="A26" s="22">
        <v>2617</v>
      </c>
      <c r="B26" s="41">
        <v>250</v>
      </c>
      <c r="C26" s="30">
        <f>ROUND(B26*1.444,0)</f>
        <v>361</v>
      </c>
      <c r="D26" s="20">
        <v>1</v>
      </c>
      <c r="E26" s="5">
        <v>81.099999999999994</v>
      </c>
      <c r="F26" s="5">
        <v>87.4</v>
      </c>
      <c r="G26" s="5">
        <v>40.700000000000003</v>
      </c>
      <c r="H26" s="28">
        <v>229</v>
      </c>
      <c r="I26" s="28">
        <v>217</v>
      </c>
      <c r="J26" s="28">
        <v>230</v>
      </c>
      <c r="K26" s="28">
        <v>396</v>
      </c>
      <c r="L26" s="28">
        <v>390</v>
      </c>
      <c r="M26" s="28">
        <v>390</v>
      </c>
      <c r="N26" s="76" t="s">
        <v>27</v>
      </c>
      <c r="O26" s="71"/>
    </row>
    <row r="27" spans="1:17">
      <c r="A27" s="38"/>
      <c r="B27" s="27"/>
      <c r="C27" s="30"/>
      <c r="D27" s="20">
        <v>2</v>
      </c>
      <c r="E27" s="5">
        <v>44.3</v>
      </c>
      <c r="F27" s="5">
        <v>59.2</v>
      </c>
      <c r="G27" s="5">
        <v>61.8</v>
      </c>
      <c r="H27" s="28"/>
      <c r="I27" s="28"/>
      <c r="J27" s="28"/>
      <c r="K27" s="28"/>
      <c r="L27" s="28"/>
      <c r="M27" s="28"/>
      <c r="N27" s="72"/>
      <c r="O27" s="73"/>
    </row>
    <row r="28" spans="1:17" ht="15" customHeight="1">
      <c r="A28" s="38"/>
      <c r="B28" s="27"/>
      <c r="C28" s="30"/>
      <c r="D28" s="20">
        <v>3</v>
      </c>
      <c r="E28" s="5">
        <v>51.1</v>
      </c>
      <c r="F28" s="5">
        <v>75.900000000000006</v>
      </c>
      <c r="G28" s="5">
        <v>36.299999999999997</v>
      </c>
      <c r="H28" s="28"/>
      <c r="I28" s="28"/>
      <c r="J28" s="28"/>
      <c r="K28" s="28"/>
      <c r="L28" s="28"/>
      <c r="M28" s="28"/>
      <c r="N28" s="72"/>
      <c r="O28" s="73"/>
    </row>
    <row r="29" spans="1:17" ht="15" customHeight="1">
      <c r="A29" s="38"/>
      <c r="B29" s="27"/>
      <c r="C29" s="30"/>
      <c r="D29" s="20">
        <v>4</v>
      </c>
      <c r="E29" s="5">
        <v>15.4</v>
      </c>
      <c r="F29" s="5">
        <v>16.5</v>
      </c>
      <c r="G29" s="5">
        <v>13.9</v>
      </c>
      <c r="H29" s="28"/>
      <c r="I29" s="28"/>
      <c r="J29" s="28"/>
      <c r="K29" s="28"/>
      <c r="L29" s="28"/>
      <c r="M29" s="28"/>
      <c r="N29" s="72"/>
      <c r="O29" s="73"/>
    </row>
    <row r="30" spans="1:17" ht="15.75" thickBot="1">
      <c r="A30" s="23"/>
      <c r="B30" s="42"/>
      <c r="C30" s="30"/>
      <c r="D30" s="14" t="s">
        <v>14</v>
      </c>
      <c r="E30" s="4">
        <f>SUM(E26:E29)</f>
        <v>191.9</v>
      </c>
      <c r="F30" s="5">
        <f t="shared" ref="F30:G30" si="5">SUM(F26:F29)</f>
        <v>239.00000000000003</v>
      </c>
      <c r="G30" s="5">
        <f t="shared" si="5"/>
        <v>152.70000000000002</v>
      </c>
      <c r="H30" s="28"/>
      <c r="I30" s="28"/>
      <c r="J30" s="28"/>
      <c r="K30" s="28"/>
      <c r="L30" s="28"/>
      <c r="M30" s="28"/>
      <c r="N30" s="74"/>
      <c r="O30" s="75"/>
    </row>
    <row r="31" spans="1:17">
      <c r="A31" s="22">
        <v>2618</v>
      </c>
      <c r="B31" s="22">
        <v>250</v>
      </c>
      <c r="C31" s="39">
        <f>ROUND(B31*1.444,0)</f>
        <v>361</v>
      </c>
      <c r="D31" s="12">
        <v>1</v>
      </c>
      <c r="E31" s="4">
        <v>89.7</v>
      </c>
      <c r="F31" s="4">
        <v>54</v>
      </c>
      <c r="G31" s="4">
        <v>111.3</v>
      </c>
      <c r="H31" s="28">
        <v>227</v>
      </c>
      <c r="I31" s="28">
        <v>230</v>
      </c>
      <c r="J31" s="28">
        <v>223</v>
      </c>
      <c r="K31" s="28">
        <v>393</v>
      </c>
      <c r="L31" s="28">
        <v>398</v>
      </c>
      <c r="M31" s="28">
        <v>399</v>
      </c>
      <c r="N31" s="76" t="s">
        <v>28</v>
      </c>
      <c r="O31" s="71"/>
    </row>
    <row r="32" spans="1:17">
      <c r="A32" s="38"/>
      <c r="B32" s="38"/>
      <c r="C32" s="40"/>
      <c r="D32" s="12">
        <v>2</v>
      </c>
      <c r="E32" s="4">
        <v>51.4</v>
      </c>
      <c r="F32" s="4">
        <v>37.799999999999997</v>
      </c>
      <c r="G32" s="4">
        <v>31.9</v>
      </c>
      <c r="H32" s="28"/>
      <c r="I32" s="28"/>
      <c r="J32" s="28"/>
      <c r="K32" s="28"/>
      <c r="L32" s="28"/>
      <c r="M32" s="28"/>
      <c r="N32" s="72"/>
      <c r="O32" s="73"/>
    </row>
    <row r="33" spans="1:15">
      <c r="A33" s="38"/>
      <c r="B33" s="38"/>
      <c r="C33" s="40"/>
      <c r="D33" s="21" t="s">
        <v>14</v>
      </c>
      <c r="E33" s="4">
        <f>SUM(E31:E32)</f>
        <v>141.1</v>
      </c>
      <c r="F33" s="5">
        <f t="shared" ref="F33:G33" si="6">SUM(F31:F32)</f>
        <v>91.8</v>
      </c>
      <c r="G33" s="5">
        <f t="shared" si="6"/>
        <v>143.19999999999999</v>
      </c>
      <c r="H33" s="28"/>
      <c r="I33" s="28"/>
      <c r="J33" s="28"/>
      <c r="K33" s="28"/>
      <c r="L33" s="28"/>
      <c r="M33" s="28"/>
      <c r="N33" s="74"/>
      <c r="O33" s="75"/>
    </row>
    <row r="34" spans="1:15">
      <c r="A34" s="30">
        <v>2643</v>
      </c>
      <c r="B34" s="30">
        <v>160</v>
      </c>
      <c r="C34" s="30">
        <f>ROUND(B34*1.444,0)</f>
        <v>231</v>
      </c>
      <c r="D34" s="15">
        <v>1</v>
      </c>
      <c r="E34" s="16">
        <v>0</v>
      </c>
      <c r="F34" s="5">
        <v>0.2</v>
      </c>
      <c r="G34" s="5">
        <v>6.8</v>
      </c>
      <c r="H34" s="28">
        <v>229</v>
      </c>
      <c r="I34" s="28">
        <v>237</v>
      </c>
      <c r="J34" s="28">
        <v>227</v>
      </c>
      <c r="K34" s="28">
        <v>408</v>
      </c>
      <c r="L34" s="28">
        <v>406</v>
      </c>
      <c r="M34" s="28">
        <v>407</v>
      </c>
      <c r="N34" s="76" t="s">
        <v>29</v>
      </c>
      <c r="O34" s="71"/>
    </row>
    <row r="35" spans="1:15">
      <c r="A35" s="30"/>
      <c r="B35" s="30"/>
      <c r="C35" s="30"/>
      <c r="D35" s="15">
        <v>2</v>
      </c>
      <c r="E35" s="16">
        <v>4.9000000000000004</v>
      </c>
      <c r="F35" s="5">
        <v>0.3</v>
      </c>
      <c r="G35" s="5">
        <v>5.8</v>
      </c>
      <c r="H35" s="28"/>
      <c r="I35" s="28"/>
      <c r="J35" s="28"/>
      <c r="K35" s="28"/>
      <c r="L35" s="28"/>
      <c r="M35" s="28"/>
      <c r="N35" s="72"/>
      <c r="O35" s="73"/>
    </row>
    <row r="36" spans="1:15">
      <c r="A36" s="30"/>
      <c r="B36" s="30"/>
      <c r="C36" s="30"/>
      <c r="D36" s="15">
        <v>3</v>
      </c>
      <c r="E36" s="16">
        <v>34.299999999999997</v>
      </c>
      <c r="F36" s="5">
        <v>3.5</v>
      </c>
      <c r="G36" s="5">
        <v>0.3</v>
      </c>
      <c r="H36" s="28"/>
      <c r="I36" s="28"/>
      <c r="J36" s="28"/>
      <c r="K36" s="28"/>
      <c r="L36" s="28"/>
      <c r="M36" s="28"/>
      <c r="N36" s="72"/>
      <c r="O36" s="73"/>
    </row>
    <row r="37" spans="1:15">
      <c r="A37" s="30"/>
      <c r="B37" s="30"/>
      <c r="C37" s="30"/>
      <c r="D37" s="15">
        <v>4</v>
      </c>
      <c r="E37" s="16">
        <v>0</v>
      </c>
      <c r="F37" s="5">
        <v>0</v>
      </c>
      <c r="G37" s="5">
        <v>0</v>
      </c>
      <c r="H37" s="28"/>
      <c r="I37" s="28"/>
      <c r="J37" s="28"/>
      <c r="K37" s="28"/>
      <c r="L37" s="28"/>
      <c r="M37" s="28"/>
      <c r="N37" s="72"/>
      <c r="O37" s="73"/>
    </row>
    <row r="38" spans="1:15">
      <c r="A38" s="30"/>
      <c r="B38" s="30"/>
      <c r="C38" s="30"/>
      <c r="D38" s="15">
        <v>5</v>
      </c>
      <c r="E38" s="16">
        <v>0</v>
      </c>
      <c r="F38" s="5">
        <v>0</v>
      </c>
      <c r="G38" s="5">
        <v>0</v>
      </c>
      <c r="H38" s="28"/>
      <c r="I38" s="28"/>
      <c r="J38" s="28"/>
      <c r="K38" s="28"/>
      <c r="L38" s="28"/>
      <c r="M38" s="28"/>
      <c r="N38" s="72"/>
      <c r="O38" s="73"/>
    </row>
    <row r="39" spans="1:15">
      <c r="A39" s="30"/>
      <c r="B39" s="30"/>
      <c r="C39" s="30"/>
      <c r="D39" s="15">
        <v>6</v>
      </c>
      <c r="E39" s="16">
        <v>0</v>
      </c>
      <c r="F39" s="5">
        <v>0</v>
      </c>
      <c r="G39" s="5">
        <v>0</v>
      </c>
      <c r="H39" s="28"/>
      <c r="I39" s="28"/>
      <c r="J39" s="28"/>
      <c r="K39" s="28"/>
      <c r="L39" s="28"/>
      <c r="M39" s="28"/>
      <c r="N39" s="72"/>
      <c r="O39" s="73"/>
    </row>
    <row r="40" spans="1:15">
      <c r="A40" s="30"/>
      <c r="B40" s="30"/>
      <c r="C40" s="30"/>
      <c r="D40" s="14" t="s">
        <v>14</v>
      </c>
      <c r="E40" s="7">
        <f>SUM(E34:E39)</f>
        <v>39.199999999999996</v>
      </c>
      <c r="F40" s="16">
        <f t="shared" ref="F40:G40" si="7">SUM(F34:F39)</f>
        <v>4</v>
      </c>
      <c r="G40" s="16">
        <f t="shared" si="7"/>
        <v>12.9</v>
      </c>
      <c r="H40" s="28"/>
      <c r="I40" s="28"/>
      <c r="J40" s="28"/>
      <c r="K40" s="28"/>
      <c r="L40" s="28"/>
      <c r="M40" s="28"/>
      <c r="N40" s="74"/>
      <c r="O40" s="75"/>
    </row>
    <row r="41" spans="1:15">
      <c r="A41" s="34">
        <v>2698</v>
      </c>
      <c r="B41" s="34">
        <v>100</v>
      </c>
      <c r="C41" s="34">
        <f>ROUND(B41*1.444,0)</f>
        <v>144</v>
      </c>
      <c r="D41" s="15">
        <v>1</v>
      </c>
      <c r="E41" s="5">
        <v>33</v>
      </c>
      <c r="F41" s="5">
        <v>30</v>
      </c>
      <c r="G41" s="5">
        <v>31</v>
      </c>
      <c r="H41" s="28">
        <v>228</v>
      </c>
      <c r="I41" s="28">
        <v>226</v>
      </c>
      <c r="J41" s="28">
        <v>226</v>
      </c>
      <c r="K41" s="28">
        <v>400</v>
      </c>
      <c r="L41" s="28">
        <v>396</v>
      </c>
      <c r="M41" s="28">
        <v>397</v>
      </c>
      <c r="N41" s="76" t="s">
        <v>30</v>
      </c>
      <c r="O41" s="71"/>
    </row>
    <row r="42" spans="1:15">
      <c r="A42" s="35"/>
      <c r="B42" s="35"/>
      <c r="C42" s="35"/>
      <c r="D42" s="15">
        <v>2</v>
      </c>
      <c r="E42" s="5">
        <v>0</v>
      </c>
      <c r="F42" s="5">
        <v>0</v>
      </c>
      <c r="G42" s="5">
        <v>0</v>
      </c>
      <c r="H42" s="28"/>
      <c r="I42" s="28"/>
      <c r="J42" s="28"/>
      <c r="K42" s="28"/>
      <c r="L42" s="28"/>
      <c r="M42" s="28"/>
      <c r="N42" s="72"/>
      <c r="O42" s="73"/>
    </row>
    <row r="43" spans="1:15">
      <c r="A43" s="36"/>
      <c r="B43" s="36"/>
      <c r="C43" s="36"/>
      <c r="D43" s="14" t="s">
        <v>14</v>
      </c>
      <c r="E43" s="4">
        <f>SUM(E41:E42)</f>
        <v>33</v>
      </c>
      <c r="F43" s="4">
        <f t="shared" ref="F43:G43" si="8">SUM(F41:F42)</f>
        <v>30</v>
      </c>
      <c r="G43" s="4">
        <f t="shared" si="8"/>
        <v>31</v>
      </c>
      <c r="H43" s="28"/>
      <c r="I43" s="28"/>
      <c r="J43" s="28"/>
      <c r="K43" s="28"/>
      <c r="L43" s="28"/>
      <c r="M43" s="28"/>
      <c r="N43" s="74"/>
      <c r="O43" s="75"/>
    </row>
    <row r="44" spans="1:15">
      <c r="A44" s="31">
        <v>2647</v>
      </c>
      <c r="B44" s="31">
        <v>160</v>
      </c>
      <c r="C44" s="34">
        <f>ROUND(B44*1.444,0)</f>
        <v>231</v>
      </c>
      <c r="D44" s="78">
        <v>1</v>
      </c>
      <c r="E44" s="5">
        <v>24</v>
      </c>
      <c r="F44" s="5">
        <v>26</v>
      </c>
      <c r="G44" s="5">
        <v>26</v>
      </c>
      <c r="H44" s="28">
        <v>232</v>
      </c>
      <c r="I44" s="28">
        <v>232</v>
      </c>
      <c r="J44" s="28">
        <v>232</v>
      </c>
      <c r="K44" s="28">
        <v>401</v>
      </c>
      <c r="L44" s="28">
        <v>402</v>
      </c>
      <c r="M44" s="28">
        <v>401</v>
      </c>
      <c r="N44" s="76" t="s">
        <v>31</v>
      </c>
      <c r="O44" s="71"/>
    </row>
    <row r="45" spans="1:15">
      <c r="A45" s="33"/>
      <c r="B45" s="33"/>
      <c r="C45" s="36"/>
      <c r="D45" s="14" t="s">
        <v>14</v>
      </c>
      <c r="E45" s="4">
        <f>E44</f>
        <v>24</v>
      </c>
      <c r="F45" s="4">
        <f t="shared" ref="F45:G45" si="9">F44</f>
        <v>26</v>
      </c>
      <c r="G45" s="4">
        <f t="shared" si="9"/>
        <v>26</v>
      </c>
      <c r="H45" s="28"/>
      <c r="I45" s="28"/>
      <c r="J45" s="28"/>
      <c r="K45" s="28"/>
      <c r="L45" s="28"/>
      <c r="M45" s="28"/>
      <c r="N45" s="74"/>
      <c r="O45" s="75"/>
    </row>
    <row r="46" spans="1:15">
      <c r="A46" s="31">
        <v>2648</v>
      </c>
      <c r="B46" s="31">
        <v>160</v>
      </c>
      <c r="C46" s="34">
        <f>ROUND(B46*1.444,0)</f>
        <v>231</v>
      </c>
      <c r="D46" s="78">
        <v>1</v>
      </c>
      <c r="E46" s="5">
        <v>1.5</v>
      </c>
      <c r="F46" s="5">
        <v>3.9</v>
      </c>
      <c r="G46" s="5">
        <v>6.1</v>
      </c>
      <c r="H46" s="28">
        <v>234</v>
      </c>
      <c r="I46" s="28">
        <v>232</v>
      </c>
      <c r="J46" s="28">
        <v>229</v>
      </c>
      <c r="K46" s="28">
        <v>404</v>
      </c>
      <c r="L46" s="28">
        <v>404</v>
      </c>
      <c r="M46" s="28">
        <v>406</v>
      </c>
      <c r="N46" s="76" t="s">
        <v>33</v>
      </c>
      <c r="O46" s="71"/>
    </row>
    <row r="47" spans="1:15">
      <c r="A47" s="32"/>
      <c r="B47" s="32"/>
      <c r="C47" s="35"/>
      <c r="D47" s="78">
        <v>2</v>
      </c>
      <c r="E47" s="5">
        <v>155.1</v>
      </c>
      <c r="F47" s="5">
        <v>150.4</v>
      </c>
      <c r="G47" s="5">
        <v>146.69999999999999</v>
      </c>
      <c r="H47" s="28"/>
      <c r="I47" s="28"/>
      <c r="J47" s="28"/>
      <c r="K47" s="28"/>
      <c r="L47" s="28"/>
      <c r="M47" s="28"/>
      <c r="N47" s="72"/>
      <c r="O47" s="73"/>
    </row>
    <row r="48" spans="1:15">
      <c r="A48" s="33"/>
      <c r="B48" s="33"/>
      <c r="C48" s="36"/>
      <c r="D48" s="14" t="s">
        <v>14</v>
      </c>
      <c r="E48" s="4">
        <f>SUM(E46:E47)</f>
        <v>156.6</v>
      </c>
      <c r="F48" s="5">
        <f t="shared" ref="F48:G48" si="10">SUM(F46:F47)</f>
        <v>154.30000000000001</v>
      </c>
      <c r="G48" s="5">
        <f t="shared" si="10"/>
        <v>152.79999999999998</v>
      </c>
      <c r="H48" s="28"/>
      <c r="I48" s="28"/>
      <c r="J48" s="28"/>
      <c r="K48" s="28"/>
      <c r="L48" s="28"/>
      <c r="M48" s="28"/>
      <c r="N48" s="74"/>
      <c r="O48" s="75"/>
    </row>
    <row r="49" spans="1:15">
      <c r="A49" s="31">
        <v>2649</v>
      </c>
      <c r="B49" s="31">
        <v>160</v>
      </c>
      <c r="C49" s="34">
        <f>ROUND(B49*1.444,0)</f>
        <v>231</v>
      </c>
      <c r="D49" s="78">
        <v>1</v>
      </c>
      <c r="E49" s="5">
        <v>42</v>
      </c>
      <c r="F49" s="5">
        <v>16</v>
      </c>
      <c r="G49" s="5">
        <v>19</v>
      </c>
      <c r="H49" s="28">
        <v>231</v>
      </c>
      <c r="I49" s="28">
        <v>230</v>
      </c>
      <c r="J49" s="28">
        <v>233</v>
      </c>
      <c r="K49" s="28">
        <v>406</v>
      </c>
      <c r="L49" s="28">
        <v>406</v>
      </c>
      <c r="M49" s="28">
        <v>408</v>
      </c>
      <c r="N49" s="76" t="s">
        <v>34</v>
      </c>
      <c r="O49" s="71"/>
    </row>
    <row r="50" spans="1:15">
      <c r="A50" s="32"/>
      <c r="B50" s="32"/>
      <c r="C50" s="35"/>
      <c r="D50" s="78">
        <v>2</v>
      </c>
      <c r="E50" s="5">
        <v>32</v>
      </c>
      <c r="F50" s="5">
        <v>48</v>
      </c>
      <c r="G50" s="5">
        <v>61</v>
      </c>
      <c r="H50" s="28"/>
      <c r="I50" s="28"/>
      <c r="J50" s="28"/>
      <c r="K50" s="28"/>
      <c r="L50" s="28"/>
      <c r="M50" s="28"/>
      <c r="N50" s="72"/>
      <c r="O50" s="73"/>
    </row>
    <row r="51" spans="1:15">
      <c r="A51" s="33"/>
      <c r="B51" s="33"/>
      <c r="C51" s="36"/>
      <c r="D51" s="14" t="s">
        <v>14</v>
      </c>
      <c r="E51" s="4">
        <f>SUM(E49:E50)</f>
        <v>74</v>
      </c>
      <c r="F51" s="4">
        <f t="shared" ref="F51:G51" si="11">SUM(F49:F50)</f>
        <v>64</v>
      </c>
      <c r="G51" s="4">
        <f t="shared" si="11"/>
        <v>80</v>
      </c>
      <c r="H51" s="28"/>
      <c r="I51" s="28"/>
      <c r="J51" s="28"/>
      <c r="K51" s="28"/>
      <c r="L51" s="28"/>
      <c r="M51" s="28"/>
      <c r="N51" s="74"/>
      <c r="O51" s="75"/>
    </row>
    <row r="52" spans="1:15">
      <c r="A52" s="29">
        <v>2675</v>
      </c>
      <c r="B52" s="29">
        <v>250</v>
      </c>
      <c r="C52" s="30">
        <f>ROUND(B52*1.444,0)</f>
        <v>361</v>
      </c>
      <c r="D52" s="78">
        <v>1</v>
      </c>
      <c r="E52" s="5">
        <v>30.3</v>
      </c>
      <c r="F52" s="5">
        <v>12.3</v>
      </c>
      <c r="G52" s="5">
        <v>30.9</v>
      </c>
      <c r="H52" s="37">
        <v>220</v>
      </c>
      <c r="I52" s="28">
        <v>225</v>
      </c>
      <c r="J52" s="28">
        <v>226</v>
      </c>
      <c r="K52" s="28">
        <v>390</v>
      </c>
      <c r="L52" s="28">
        <v>394</v>
      </c>
      <c r="M52" s="28">
        <v>390</v>
      </c>
      <c r="N52" s="76" t="s">
        <v>35</v>
      </c>
      <c r="O52" s="71"/>
    </row>
    <row r="53" spans="1:15">
      <c r="A53" s="29"/>
      <c r="B53" s="29"/>
      <c r="C53" s="30"/>
      <c r="D53" s="78">
        <v>2</v>
      </c>
      <c r="E53" s="5">
        <v>22.1</v>
      </c>
      <c r="F53" s="5">
        <v>39.799999999999997</v>
      </c>
      <c r="G53" s="5">
        <v>12.3</v>
      </c>
      <c r="H53" s="37"/>
      <c r="I53" s="28"/>
      <c r="J53" s="28"/>
      <c r="K53" s="28"/>
      <c r="L53" s="28"/>
      <c r="M53" s="28"/>
      <c r="N53" s="72"/>
      <c r="O53" s="73"/>
    </row>
    <row r="54" spans="1:15">
      <c r="A54" s="29"/>
      <c r="B54" s="29"/>
      <c r="C54" s="30"/>
      <c r="D54" s="78">
        <v>3</v>
      </c>
      <c r="E54" s="5">
        <v>55</v>
      </c>
      <c r="F54" s="5">
        <v>24.3</v>
      </c>
      <c r="G54" s="5">
        <v>16.899999999999999</v>
      </c>
      <c r="H54" s="37"/>
      <c r="I54" s="28"/>
      <c r="J54" s="28"/>
      <c r="K54" s="28"/>
      <c r="L54" s="28"/>
      <c r="M54" s="28"/>
      <c r="N54" s="72"/>
      <c r="O54" s="73"/>
    </row>
    <row r="55" spans="1:15">
      <c r="A55" s="29"/>
      <c r="B55" s="29"/>
      <c r="C55" s="30"/>
      <c r="D55" s="78">
        <v>4</v>
      </c>
      <c r="E55" s="5">
        <v>7.3</v>
      </c>
      <c r="F55" s="5">
        <v>28.7</v>
      </c>
      <c r="G55" s="5">
        <v>13.6</v>
      </c>
      <c r="H55" s="37"/>
      <c r="I55" s="28"/>
      <c r="J55" s="28"/>
      <c r="K55" s="28"/>
      <c r="L55" s="28"/>
      <c r="M55" s="28"/>
      <c r="N55" s="72"/>
      <c r="O55" s="73"/>
    </row>
    <row r="56" spans="1:15">
      <c r="A56" s="29"/>
      <c r="B56" s="29"/>
      <c r="C56" s="30"/>
      <c r="D56" s="78">
        <v>5</v>
      </c>
      <c r="E56" s="5">
        <v>34.6</v>
      </c>
      <c r="F56" s="5">
        <v>31.7</v>
      </c>
      <c r="G56" s="5">
        <v>21.8</v>
      </c>
      <c r="H56" s="37"/>
      <c r="I56" s="28"/>
      <c r="J56" s="28"/>
      <c r="K56" s="28"/>
      <c r="L56" s="28"/>
      <c r="M56" s="28"/>
      <c r="N56" s="72"/>
      <c r="O56" s="73"/>
    </row>
    <row r="57" spans="1:15">
      <c r="A57" s="29"/>
      <c r="B57" s="29"/>
      <c r="C57" s="30"/>
      <c r="D57" s="14" t="s">
        <v>14</v>
      </c>
      <c r="E57" s="4">
        <f>SUM(E52:E56)</f>
        <v>149.30000000000001</v>
      </c>
      <c r="F57" s="4">
        <f t="shared" ref="F57:G57" si="12">SUM(F52:F56)</f>
        <v>136.79999999999998</v>
      </c>
      <c r="G57" s="4">
        <f t="shared" si="12"/>
        <v>95.5</v>
      </c>
      <c r="H57" s="37"/>
      <c r="I57" s="28"/>
      <c r="J57" s="28"/>
      <c r="K57" s="28"/>
      <c r="L57" s="28"/>
      <c r="M57" s="28"/>
      <c r="N57" s="74"/>
      <c r="O57" s="75"/>
    </row>
    <row r="58" spans="1:15">
      <c r="A58" s="29">
        <v>2651</v>
      </c>
      <c r="B58" s="29">
        <v>400</v>
      </c>
      <c r="C58" s="30">
        <f>ROUND(B58*1.444,0)</f>
        <v>578</v>
      </c>
      <c r="D58" s="78">
        <v>1</v>
      </c>
      <c r="E58" s="5">
        <v>132.9</v>
      </c>
      <c r="F58" s="5">
        <v>78.3</v>
      </c>
      <c r="G58" s="5">
        <v>66.099999999999994</v>
      </c>
      <c r="H58" s="28">
        <v>222</v>
      </c>
      <c r="I58" s="28">
        <v>231</v>
      </c>
      <c r="J58" s="28">
        <v>230</v>
      </c>
      <c r="K58" s="28">
        <v>399</v>
      </c>
      <c r="L58" s="28">
        <v>402</v>
      </c>
      <c r="M58" s="28">
        <v>401</v>
      </c>
      <c r="N58" s="76" t="s">
        <v>36</v>
      </c>
      <c r="O58" s="71"/>
    </row>
    <row r="59" spans="1:15">
      <c r="A59" s="29"/>
      <c r="B59" s="29"/>
      <c r="C59" s="30"/>
      <c r="D59" s="78">
        <v>2</v>
      </c>
      <c r="E59" s="5">
        <v>97.3</v>
      </c>
      <c r="F59" s="5">
        <v>43.6</v>
      </c>
      <c r="G59" s="5">
        <v>66.8</v>
      </c>
      <c r="H59" s="28"/>
      <c r="I59" s="28"/>
      <c r="J59" s="28"/>
      <c r="K59" s="28"/>
      <c r="L59" s="28"/>
      <c r="M59" s="28"/>
      <c r="N59" s="72"/>
      <c r="O59" s="73"/>
    </row>
    <row r="60" spans="1:15">
      <c r="A60" s="29"/>
      <c r="B60" s="29"/>
      <c r="C60" s="30"/>
      <c r="D60" s="78">
        <v>3</v>
      </c>
      <c r="E60" s="5">
        <v>17.899999999999999</v>
      </c>
      <c r="F60" s="5">
        <v>9.1</v>
      </c>
      <c r="G60" s="5">
        <v>13.3</v>
      </c>
      <c r="H60" s="28"/>
      <c r="I60" s="28"/>
      <c r="J60" s="28"/>
      <c r="K60" s="28"/>
      <c r="L60" s="28"/>
      <c r="M60" s="28"/>
      <c r="N60" s="72"/>
      <c r="O60" s="73"/>
    </row>
    <row r="61" spans="1:15">
      <c r="A61" s="29"/>
      <c r="B61" s="29"/>
      <c r="C61" s="30"/>
      <c r="D61" s="78">
        <v>4</v>
      </c>
      <c r="E61" s="5">
        <v>66.7</v>
      </c>
      <c r="F61" s="5">
        <v>18.3</v>
      </c>
      <c r="G61" s="5">
        <v>59.2</v>
      </c>
      <c r="H61" s="28"/>
      <c r="I61" s="28"/>
      <c r="J61" s="28"/>
      <c r="K61" s="28"/>
      <c r="L61" s="28"/>
      <c r="M61" s="28"/>
      <c r="N61" s="72"/>
      <c r="O61" s="73"/>
    </row>
    <row r="62" spans="1:15">
      <c r="A62" s="29"/>
      <c r="B62" s="29"/>
      <c r="C62" s="30"/>
      <c r="D62" s="14" t="s">
        <v>14</v>
      </c>
      <c r="E62" s="4">
        <f>SUM(E58:E61)</f>
        <v>314.8</v>
      </c>
      <c r="F62" s="4">
        <f t="shared" ref="F62:G62" si="13">SUM(F58:F61)</f>
        <v>149.30000000000001</v>
      </c>
      <c r="G62" s="4">
        <f t="shared" si="13"/>
        <v>205.39999999999998</v>
      </c>
      <c r="H62" s="28"/>
      <c r="I62" s="28"/>
      <c r="J62" s="28"/>
      <c r="K62" s="28"/>
      <c r="L62" s="28"/>
      <c r="M62" s="28"/>
      <c r="N62" s="74"/>
      <c r="O62" s="75"/>
    </row>
    <row r="63" spans="1:15">
      <c r="A63" s="29">
        <v>2650</v>
      </c>
      <c r="B63" s="29">
        <v>160</v>
      </c>
      <c r="C63" s="30">
        <f>ROUND(B63*1.444,0)</f>
        <v>231</v>
      </c>
      <c r="D63" s="78">
        <v>1</v>
      </c>
      <c r="E63" s="5">
        <v>45.9</v>
      </c>
      <c r="F63" s="5">
        <v>20.8</v>
      </c>
      <c r="G63" s="5">
        <v>25.1</v>
      </c>
      <c r="H63" s="28">
        <v>231</v>
      </c>
      <c r="I63" s="28">
        <v>232</v>
      </c>
      <c r="J63" s="28">
        <v>232</v>
      </c>
      <c r="K63" s="28">
        <v>403</v>
      </c>
      <c r="L63" s="28">
        <v>402</v>
      </c>
      <c r="M63" s="28">
        <v>402</v>
      </c>
      <c r="N63" s="76" t="s">
        <v>32</v>
      </c>
      <c r="O63" s="71"/>
    </row>
    <row r="64" spans="1:15">
      <c r="A64" s="29"/>
      <c r="B64" s="29"/>
      <c r="C64" s="30"/>
      <c r="D64" s="78">
        <v>2</v>
      </c>
      <c r="E64" s="5">
        <v>20.6</v>
      </c>
      <c r="F64" s="5">
        <v>14.6</v>
      </c>
      <c r="G64" s="5">
        <v>6.5</v>
      </c>
      <c r="H64" s="28"/>
      <c r="I64" s="28"/>
      <c r="J64" s="28"/>
      <c r="K64" s="28"/>
      <c r="L64" s="28"/>
      <c r="M64" s="28"/>
      <c r="N64" s="72"/>
      <c r="O64" s="73"/>
    </row>
    <row r="65" spans="1:15">
      <c r="A65" s="29"/>
      <c r="B65" s="29"/>
      <c r="C65" s="30"/>
      <c r="D65" s="14" t="s">
        <v>14</v>
      </c>
      <c r="E65" s="4">
        <f>SUM(E63:E64)</f>
        <v>66.5</v>
      </c>
      <c r="F65" s="4">
        <f t="shared" ref="F65:G65" si="14">SUM(F63:F64)</f>
        <v>35.4</v>
      </c>
      <c r="G65" s="4">
        <f t="shared" si="14"/>
        <v>31.6</v>
      </c>
      <c r="H65" s="28"/>
      <c r="I65" s="28"/>
      <c r="J65" s="28"/>
      <c r="K65" s="28"/>
      <c r="L65" s="28"/>
      <c r="M65" s="28"/>
      <c r="N65" s="74"/>
      <c r="O65" s="75"/>
    </row>
    <row r="66" spans="1:15">
      <c r="A66" s="29">
        <v>2713</v>
      </c>
      <c r="B66" s="29">
        <v>100</v>
      </c>
      <c r="C66" s="30">
        <f>ROUND(B66*1.444,0)</f>
        <v>144</v>
      </c>
      <c r="D66" s="78">
        <v>1</v>
      </c>
      <c r="E66" s="5">
        <v>17.5</v>
      </c>
      <c r="F66" s="5">
        <v>35.1</v>
      </c>
      <c r="G66" s="5">
        <v>7.6</v>
      </c>
      <c r="H66" s="28">
        <v>220</v>
      </c>
      <c r="I66" s="28">
        <v>217</v>
      </c>
      <c r="J66" s="28">
        <v>220</v>
      </c>
      <c r="K66" s="28">
        <v>378</v>
      </c>
      <c r="L66" s="28">
        <v>377</v>
      </c>
      <c r="M66" s="28">
        <v>384</v>
      </c>
      <c r="N66" s="76" t="s">
        <v>37</v>
      </c>
      <c r="O66" s="71"/>
    </row>
    <row r="67" spans="1:15">
      <c r="A67" s="29"/>
      <c r="B67" s="29"/>
      <c r="C67" s="30"/>
      <c r="D67" s="78">
        <v>2</v>
      </c>
      <c r="E67" s="5">
        <v>21.4</v>
      </c>
      <c r="F67" s="5">
        <v>40.700000000000003</v>
      </c>
      <c r="G67" s="5">
        <v>23.1</v>
      </c>
      <c r="H67" s="28"/>
      <c r="I67" s="28"/>
      <c r="J67" s="28"/>
      <c r="K67" s="28"/>
      <c r="L67" s="28"/>
      <c r="M67" s="28"/>
      <c r="N67" s="72"/>
      <c r="O67" s="73"/>
    </row>
    <row r="68" spans="1:15">
      <c r="A68" s="29"/>
      <c r="B68" s="29"/>
      <c r="C68" s="30"/>
      <c r="D68" s="78">
        <v>3</v>
      </c>
      <c r="E68" s="5">
        <v>17.5</v>
      </c>
      <c r="F68" s="5">
        <v>42.1</v>
      </c>
      <c r="G68" s="5">
        <v>13.6</v>
      </c>
      <c r="H68" s="28"/>
      <c r="I68" s="28"/>
      <c r="J68" s="28"/>
      <c r="K68" s="28"/>
      <c r="L68" s="28"/>
      <c r="M68" s="28"/>
      <c r="N68" s="72"/>
      <c r="O68" s="73"/>
    </row>
    <row r="69" spans="1:15">
      <c r="A69" s="29"/>
      <c r="B69" s="29"/>
      <c r="C69" s="30"/>
      <c r="D69" s="15">
        <v>4</v>
      </c>
      <c r="E69" s="5">
        <v>36.5</v>
      </c>
      <c r="F69" s="5">
        <v>32.1</v>
      </c>
      <c r="G69" s="5">
        <v>28.9</v>
      </c>
      <c r="H69" s="28"/>
      <c r="I69" s="28"/>
      <c r="J69" s="28"/>
      <c r="K69" s="28"/>
      <c r="L69" s="28"/>
      <c r="M69" s="28"/>
      <c r="N69" s="72"/>
      <c r="O69" s="73"/>
    </row>
    <row r="70" spans="1:15">
      <c r="A70" s="31"/>
      <c r="B70" s="31"/>
      <c r="C70" s="34"/>
      <c r="D70" s="21" t="s">
        <v>14</v>
      </c>
      <c r="E70" s="79">
        <f>SUM(E66:E69)</f>
        <v>92.9</v>
      </c>
      <c r="F70" s="86">
        <f t="shared" ref="F70:G70" si="15">SUM(F66:F69)</f>
        <v>150</v>
      </c>
      <c r="G70" s="79">
        <f t="shared" si="15"/>
        <v>73.2</v>
      </c>
      <c r="H70" s="28"/>
      <c r="I70" s="28"/>
      <c r="J70" s="28"/>
      <c r="K70" s="28"/>
      <c r="L70" s="28"/>
      <c r="M70" s="28"/>
      <c r="N70" s="74"/>
      <c r="O70" s="75"/>
    </row>
    <row r="71" spans="1:15">
      <c r="A71" s="29">
        <v>2654</v>
      </c>
      <c r="B71" s="29">
        <v>100</v>
      </c>
      <c r="C71" s="30">
        <f>ROUND(B71*1.444,0)</f>
        <v>144</v>
      </c>
      <c r="D71" s="78">
        <v>1</v>
      </c>
      <c r="E71" s="5">
        <v>10.5</v>
      </c>
      <c r="F71" s="5">
        <v>19.5</v>
      </c>
      <c r="G71" s="5">
        <v>24.6</v>
      </c>
      <c r="H71" s="80">
        <v>231</v>
      </c>
      <c r="I71" s="80">
        <v>227</v>
      </c>
      <c r="J71" s="80">
        <v>228</v>
      </c>
      <c r="K71" s="80">
        <v>396</v>
      </c>
      <c r="L71" s="80">
        <v>392</v>
      </c>
      <c r="M71" s="80">
        <v>397</v>
      </c>
      <c r="N71" s="80" t="s">
        <v>28</v>
      </c>
      <c r="O71" s="80"/>
    </row>
    <row r="72" spans="1:15">
      <c r="A72" s="29"/>
      <c r="B72" s="29"/>
      <c r="C72" s="30"/>
      <c r="D72" s="78">
        <v>2</v>
      </c>
      <c r="E72" s="5">
        <v>14.9</v>
      </c>
      <c r="F72" s="5">
        <v>26.6</v>
      </c>
      <c r="G72" s="5">
        <v>17.100000000000001</v>
      </c>
      <c r="H72" s="80"/>
      <c r="I72" s="80"/>
      <c r="J72" s="80"/>
      <c r="K72" s="80"/>
      <c r="L72" s="80"/>
      <c r="M72" s="80"/>
      <c r="N72" s="80"/>
      <c r="O72" s="80"/>
    </row>
    <row r="73" spans="1:15">
      <c r="A73" s="29"/>
      <c r="B73" s="29"/>
      <c r="C73" s="30"/>
      <c r="D73" s="78">
        <v>3</v>
      </c>
      <c r="E73" s="5">
        <v>9.1</v>
      </c>
      <c r="F73" s="5">
        <v>32.799999999999997</v>
      </c>
      <c r="G73" s="5">
        <v>15.6</v>
      </c>
      <c r="H73" s="80"/>
      <c r="I73" s="80"/>
      <c r="J73" s="80"/>
      <c r="K73" s="80"/>
      <c r="L73" s="80"/>
      <c r="M73" s="80"/>
      <c r="N73" s="80"/>
      <c r="O73" s="80"/>
    </row>
    <row r="74" spans="1:15">
      <c r="A74" s="29"/>
      <c r="B74" s="29"/>
      <c r="C74" s="30"/>
      <c r="D74" s="14" t="s">
        <v>14</v>
      </c>
      <c r="E74" s="5">
        <f>SUM(E71:E73)</f>
        <v>34.5</v>
      </c>
      <c r="F74" s="5">
        <f t="shared" ref="F74" si="16">SUM(F71:F73)</f>
        <v>78.900000000000006</v>
      </c>
      <c r="G74" s="5">
        <f t="shared" ref="G74" si="17">SUM(G71:G73)</f>
        <v>57.300000000000004</v>
      </c>
      <c r="H74" s="80"/>
      <c r="I74" s="80"/>
      <c r="J74" s="80"/>
      <c r="K74" s="80"/>
      <c r="L74" s="80"/>
      <c r="M74" s="80"/>
      <c r="N74" s="80"/>
      <c r="O74" s="80"/>
    </row>
    <row r="75" spans="1:15">
      <c r="A75" s="29">
        <v>2619</v>
      </c>
      <c r="B75" s="29">
        <v>160</v>
      </c>
      <c r="C75" s="30">
        <f>ROUND(B75*1.444,0)</f>
        <v>231</v>
      </c>
      <c r="D75" s="78">
        <v>1</v>
      </c>
      <c r="E75" s="5">
        <v>15.6</v>
      </c>
      <c r="F75" s="5">
        <v>16.899999999999999</v>
      </c>
      <c r="G75" s="5">
        <v>12.2</v>
      </c>
      <c r="H75" s="28">
        <v>230</v>
      </c>
      <c r="I75" s="28">
        <v>230</v>
      </c>
      <c r="J75" s="28">
        <v>226</v>
      </c>
      <c r="K75" s="28">
        <v>405</v>
      </c>
      <c r="L75" s="28">
        <v>400</v>
      </c>
      <c r="M75" s="28">
        <v>400</v>
      </c>
      <c r="N75" s="80" t="s">
        <v>38</v>
      </c>
      <c r="O75" s="80"/>
    </row>
    <row r="76" spans="1:15">
      <c r="A76" s="29"/>
      <c r="B76" s="29"/>
      <c r="C76" s="30"/>
      <c r="D76" s="78">
        <v>2</v>
      </c>
      <c r="E76" s="5">
        <v>16.3</v>
      </c>
      <c r="F76" s="5">
        <v>6.7</v>
      </c>
      <c r="G76" s="5">
        <v>14.4</v>
      </c>
      <c r="H76" s="28"/>
      <c r="I76" s="28"/>
      <c r="J76" s="28"/>
      <c r="K76" s="28"/>
      <c r="L76" s="28"/>
      <c r="M76" s="28"/>
      <c r="N76" s="80"/>
      <c r="O76" s="80"/>
    </row>
    <row r="77" spans="1:15">
      <c r="A77" s="29"/>
      <c r="B77" s="29"/>
      <c r="C77" s="30"/>
      <c r="D77" s="78">
        <v>3</v>
      </c>
      <c r="E77" s="5">
        <v>0</v>
      </c>
      <c r="F77" s="5">
        <v>0</v>
      </c>
      <c r="G77" s="5">
        <v>0</v>
      </c>
      <c r="H77" s="28"/>
      <c r="I77" s="28"/>
      <c r="J77" s="28"/>
      <c r="K77" s="28"/>
      <c r="L77" s="28"/>
      <c r="M77" s="28"/>
      <c r="N77" s="80"/>
      <c r="O77" s="80"/>
    </row>
    <row r="78" spans="1:15">
      <c r="A78" s="29"/>
      <c r="B78" s="29"/>
      <c r="C78" s="30"/>
      <c r="D78" s="14" t="s">
        <v>14</v>
      </c>
      <c r="E78" s="5">
        <f>SUM(E75:E77)</f>
        <v>31.9</v>
      </c>
      <c r="F78" s="5">
        <f t="shared" ref="F78:G78" si="18">SUM(F75:F77)</f>
        <v>23.599999999999998</v>
      </c>
      <c r="G78" s="5">
        <f t="shared" si="18"/>
        <v>26.6</v>
      </c>
      <c r="H78" s="28"/>
      <c r="I78" s="28"/>
      <c r="J78" s="28"/>
      <c r="K78" s="28"/>
      <c r="L78" s="28"/>
      <c r="M78" s="28"/>
      <c r="N78" s="80"/>
      <c r="O78" s="80"/>
    </row>
    <row r="79" spans="1:15">
      <c r="A79" s="29" t="s">
        <v>16</v>
      </c>
      <c r="B79" s="30">
        <v>250</v>
      </c>
      <c r="C79" s="30">
        <f>ROUND(B79*1.444,0)</f>
        <v>361</v>
      </c>
      <c r="D79" s="78">
        <v>1</v>
      </c>
      <c r="E79" s="77">
        <v>0</v>
      </c>
      <c r="F79" s="77">
        <v>0</v>
      </c>
      <c r="G79" s="77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76" t="s">
        <v>39</v>
      </c>
      <c r="O79" s="71"/>
    </row>
    <row r="80" spans="1:15">
      <c r="A80" s="31"/>
      <c r="B80" s="34"/>
      <c r="C80" s="34"/>
      <c r="D80" s="14" t="s">
        <v>14</v>
      </c>
      <c r="E80" s="77">
        <f>E79</f>
        <v>0</v>
      </c>
      <c r="F80" s="77">
        <f>F79</f>
        <v>0</v>
      </c>
      <c r="G80" s="77">
        <f>G79</f>
        <v>0</v>
      </c>
      <c r="H80" s="80"/>
      <c r="I80" s="80"/>
      <c r="J80" s="80"/>
      <c r="K80" s="80"/>
      <c r="L80" s="80"/>
      <c r="M80" s="80"/>
      <c r="N80" s="74"/>
      <c r="O80" s="75"/>
    </row>
    <row r="81" spans="1:15">
      <c r="A81" s="30">
        <v>2655</v>
      </c>
      <c r="B81" s="29">
        <v>160</v>
      </c>
      <c r="C81" s="30">
        <f>ROUND(B81*1.444,0)</f>
        <v>231</v>
      </c>
      <c r="D81" s="82">
        <v>1</v>
      </c>
      <c r="E81" s="5">
        <v>50</v>
      </c>
      <c r="F81" s="5">
        <v>59</v>
      </c>
      <c r="G81" s="5">
        <v>55</v>
      </c>
      <c r="H81" s="28">
        <v>228</v>
      </c>
      <c r="I81" s="28">
        <v>227</v>
      </c>
      <c r="J81" s="28">
        <v>226</v>
      </c>
      <c r="K81" s="28">
        <v>396</v>
      </c>
      <c r="L81" s="28">
        <v>391</v>
      </c>
      <c r="M81" s="28">
        <v>394</v>
      </c>
      <c r="N81" s="76" t="s">
        <v>40</v>
      </c>
      <c r="O81" s="71"/>
    </row>
    <row r="82" spans="1:15">
      <c r="A82" s="30"/>
      <c r="B82" s="29"/>
      <c r="C82" s="30"/>
      <c r="D82" s="82">
        <v>2</v>
      </c>
      <c r="E82" s="5">
        <v>38</v>
      </c>
      <c r="F82" s="5">
        <v>39</v>
      </c>
      <c r="G82" s="5">
        <v>28</v>
      </c>
      <c r="H82" s="28"/>
      <c r="I82" s="28"/>
      <c r="J82" s="28"/>
      <c r="K82" s="28"/>
      <c r="L82" s="28"/>
      <c r="M82" s="28"/>
      <c r="N82" s="72"/>
      <c r="O82" s="73"/>
    </row>
    <row r="83" spans="1:15">
      <c r="A83" s="30"/>
      <c r="B83" s="29"/>
      <c r="C83" s="30"/>
      <c r="D83" s="82">
        <v>3</v>
      </c>
      <c r="E83" s="5">
        <v>0</v>
      </c>
      <c r="F83" s="5">
        <v>0</v>
      </c>
      <c r="G83" s="5">
        <v>0</v>
      </c>
      <c r="H83" s="28"/>
      <c r="I83" s="28"/>
      <c r="J83" s="28"/>
      <c r="K83" s="28"/>
      <c r="L83" s="28"/>
      <c r="M83" s="28"/>
      <c r="N83" s="72"/>
      <c r="O83" s="73"/>
    </row>
    <row r="84" spans="1:15">
      <c r="A84" s="30"/>
      <c r="B84" s="29"/>
      <c r="C84" s="30"/>
      <c r="D84" s="81" t="s">
        <v>14</v>
      </c>
      <c r="E84" s="16">
        <f>SUM(E81:E83)</f>
        <v>88</v>
      </c>
      <c r="F84" s="4">
        <f t="shared" ref="F84" si="19">SUM(F81:F83)</f>
        <v>98</v>
      </c>
      <c r="G84" s="4">
        <f t="shared" ref="G84" si="20">SUM(G81:G83)</f>
        <v>83</v>
      </c>
      <c r="H84" s="28"/>
      <c r="I84" s="28"/>
      <c r="J84" s="28"/>
      <c r="K84" s="28"/>
      <c r="L84" s="28"/>
      <c r="M84" s="28"/>
      <c r="N84" s="74"/>
      <c r="O84" s="75"/>
    </row>
    <row r="85" spans="1:15">
      <c r="A85" s="25">
        <v>2627</v>
      </c>
      <c r="B85" s="25">
        <v>180</v>
      </c>
      <c r="C85" s="24">
        <f>ROUND(B85*1.444,0)</f>
        <v>260</v>
      </c>
      <c r="D85" s="78">
        <v>1</v>
      </c>
      <c r="E85" s="5">
        <v>11</v>
      </c>
      <c r="F85" s="5">
        <v>18</v>
      </c>
      <c r="G85" s="5">
        <v>7</v>
      </c>
      <c r="H85" s="28">
        <v>227</v>
      </c>
      <c r="I85" s="28">
        <v>228</v>
      </c>
      <c r="J85" s="28">
        <v>225</v>
      </c>
      <c r="K85" s="28">
        <v>410</v>
      </c>
      <c r="L85" s="28">
        <v>405</v>
      </c>
      <c r="M85" s="28">
        <v>409</v>
      </c>
      <c r="N85" s="76" t="s">
        <v>41</v>
      </c>
      <c r="O85" s="71"/>
    </row>
    <row r="86" spans="1:15">
      <c r="A86" s="26"/>
      <c r="B86" s="26"/>
      <c r="C86" s="27"/>
      <c r="D86" s="78">
        <v>2</v>
      </c>
      <c r="E86" s="5">
        <v>26</v>
      </c>
      <c r="F86" s="5">
        <v>11</v>
      </c>
      <c r="G86" s="5">
        <v>29</v>
      </c>
      <c r="H86" s="28"/>
      <c r="I86" s="28"/>
      <c r="J86" s="28"/>
      <c r="K86" s="28"/>
      <c r="L86" s="28"/>
      <c r="M86" s="28"/>
      <c r="N86" s="72"/>
      <c r="O86" s="73"/>
    </row>
    <row r="87" spans="1:15">
      <c r="A87" s="26"/>
      <c r="B87" s="26"/>
      <c r="C87" s="27"/>
      <c r="D87" s="78">
        <v>3</v>
      </c>
      <c r="E87" s="5">
        <v>11</v>
      </c>
      <c r="F87" s="5">
        <v>13</v>
      </c>
      <c r="G87" s="5">
        <v>20</v>
      </c>
      <c r="H87" s="28"/>
      <c r="I87" s="28"/>
      <c r="J87" s="28"/>
      <c r="K87" s="28"/>
      <c r="L87" s="28"/>
      <c r="M87" s="28"/>
      <c r="N87" s="72"/>
      <c r="O87" s="73"/>
    </row>
    <row r="88" spans="1:15">
      <c r="A88" s="26"/>
      <c r="B88" s="26"/>
      <c r="C88" s="27"/>
      <c r="D88" s="78">
        <v>4</v>
      </c>
      <c r="E88" s="5">
        <v>11</v>
      </c>
      <c r="F88" s="5">
        <v>11</v>
      </c>
      <c r="G88" s="5">
        <v>30</v>
      </c>
      <c r="H88" s="28"/>
      <c r="I88" s="28"/>
      <c r="J88" s="28"/>
      <c r="K88" s="28"/>
      <c r="L88" s="28"/>
      <c r="M88" s="28"/>
      <c r="N88" s="72"/>
      <c r="O88" s="73"/>
    </row>
    <row r="89" spans="1:15">
      <c r="A89" s="26"/>
      <c r="B89" s="26"/>
      <c r="C89" s="27"/>
      <c r="D89" s="83" t="s">
        <v>14</v>
      </c>
      <c r="E89" s="4">
        <f>SUM(E85:E88)</f>
        <v>59</v>
      </c>
      <c r="F89" s="5">
        <f t="shared" ref="F89:G89" si="21">SUM(F85:F88)</f>
        <v>53</v>
      </c>
      <c r="G89" s="5">
        <f t="shared" si="21"/>
        <v>86</v>
      </c>
      <c r="H89" s="28"/>
      <c r="I89" s="28"/>
      <c r="J89" s="28"/>
      <c r="K89" s="28"/>
      <c r="L89" s="28"/>
      <c r="M89" s="28"/>
      <c r="N89" s="74"/>
      <c r="O89" s="75"/>
    </row>
    <row r="90" spans="1:15">
      <c r="A90" s="30">
        <v>2625</v>
      </c>
      <c r="B90" s="30">
        <v>400</v>
      </c>
      <c r="C90" s="30">
        <f>ROUND(B90*1.444,0)</f>
        <v>578</v>
      </c>
      <c r="D90" s="15">
        <v>1</v>
      </c>
      <c r="E90" s="5">
        <v>47</v>
      </c>
      <c r="F90" s="5">
        <v>129</v>
      </c>
      <c r="G90" s="5">
        <v>102</v>
      </c>
      <c r="H90" s="28">
        <v>235</v>
      </c>
      <c r="I90" s="28">
        <v>227</v>
      </c>
      <c r="J90" s="28">
        <v>235</v>
      </c>
      <c r="K90" s="28">
        <v>408</v>
      </c>
      <c r="L90" s="28">
        <v>400</v>
      </c>
      <c r="M90" s="28">
        <v>380</v>
      </c>
      <c r="N90" s="80" t="s">
        <v>37</v>
      </c>
      <c r="O90" s="80"/>
    </row>
    <row r="91" spans="1:15">
      <c r="A91" s="30"/>
      <c r="B91" s="30"/>
      <c r="C91" s="30"/>
      <c r="D91" s="15">
        <v>2</v>
      </c>
      <c r="E91" s="5">
        <v>74</v>
      </c>
      <c r="F91" s="5">
        <v>69</v>
      </c>
      <c r="G91" s="5">
        <v>58</v>
      </c>
      <c r="H91" s="28"/>
      <c r="I91" s="28"/>
      <c r="J91" s="28"/>
      <c r="K91" s="28"/>
      <c r="L91" s="28"/>
      <c r="M91" s="28"/>
      <c r="N91" s="80"/>
      <c r="O91" s="80"/>
    </row>
    <row r="92" spans="1:15">
      <c r="A92" s="30"/>
      <c r="B92" s="30"/>
      <c r="C92" s="30"/>
      <c r="D92" s="15">
        <v>3</v>
      </c>
      <c r="E92" s="5">
        <v>60</v>
      </c>
      <c r="F92" s="5">
        <v>75</v>
      </c>
      <c r="G92" s="5">
        <v>45</v>
      </c>
      <c r="H92" s="28"/>
      <c r="I92" s="28"/>
      <c r="J92" s="28"/>
      <c r="K92" s="28"/>
      <c r="L92" s="28"/>
      <c r="M92" s="28"/>
      <c r="N92" s="80"/>
      <c r="O92" s="80"/>
    </row>
    <row r="93" spans="1:15">
      <c r="A93" s="30"/>
      <c r="B93" s="30"/>
      <c r="C93" s="30"/>
      <c r="D93" s="15">
        <v>4</v>
      </c>
      <c r="E93" s="5">
        <v>0</v>
      </c>
      <c r="F93" s="5">
        <v>0</v>
      </c>
      <c r="G93" s="5">
        <v>0</v>
      </c>
      <c r="H93" s="28"/>
      <c r="I93" s="28"/>
      <c r="J93" s="28"/>
      <c r="K93" s="28"/>
      <c r="L93" s="28"/>
      <c r="M93" s="28"/>
      <c r="N93" s="80"/>
      <c r="O93" s="80"/>
    </row>
    <row r="94" spans="1:15">
      <c r="A94" s="30"/>
      <c r="B94" s="30"/>
      <c r="C94" s="30"/>
      <c r="D94" s="15" t="s">
        <v>14</v>
      </c>
      <c r="E94" s="5">
        <f>SUM(E90:E93)</f>
        <v>181</v>
      </c>
      <c r="F94" s="5">
        <f t="shared" ref="F94:G94" si="22">SUM(F90:F93)</f>
        <v>273</v>
      </c>
      <c r="G94" s="5">
        <f t="shared" si="22"/>
        <v>205</v>
      </c>
      <c r="H94" s="28"/>
      <c r="I94" s="28"/>
      <c r="J94" s="28"/>
      <c r="K94" s="28"/>
      <c r="L94" s="28"/>
      <c r="M94" s="28"/>
      <c r="N94" s="80"/>
      <c r="O94" s="80"/>
    </row>
    <row r="95" spans="1:15">
      <c r="A95" s="30">
        <v>2656</v>
      </c>
      <c r="B95" s="30">
        <v>400</v>
      </c>
      <c r="C95" s="30">
        <f>ROUND(B95*1.444,0)</f>
        <v>578</v>
      </c>
      <c r="D95" s="15">
        <v>1</v>
      </c>
      <c r="E95" s="5">
        <v>24.6</v>
      </c>
      <c r="F95" s="5">
        <v>24.3</v>
      </c>
      <c r="G95" s="5">
        <v>20.8</v>
      </c>
      <c r="H95" s="28">
        <v>228</v>
      </c>
      <c r="I95" s="28">
        <v>220</v>
      </c>
      <c r="J95" s="28">
        <v>225</v>
      </c>
      <c r="K95" s="28">
        <v>388</v>
      </c>
      <c r="L95" s="28">
        <v>386</v>
      </c>
      <c r="M95" s="28">
        <v>385</v>
      </c>
      <c r="N95" s="80" t="s">
        <v>42</v>
      </c>
      <c r="O95" s="80"/>
    </row>
    <row r="96" spans="1:15">
      <c r="A96" s="30"/>
      <c r="B96" s="30"/>
      <c r="C96" s="30"/>
      <c r="D96" s="15">
        <v>2</v>
      </c>
      <c r="E96" s="5">
        <v>7.2</v>
      </c>
      <c r="F96" s="5">
        <v>2.8</v>
      </c>
      <c r="G96" s="5">
        <v>21.3</v>
      </c>
      <c r="H96" s="28"/>
      <c r="I96" s="28"/>
      <c r="J96" s="28"/>
      <c r="K96" s="28"/>
      <c r="L96" s="28"/>
      <c r="M96" s="28"/>
      <c r="N96" s="80"/>
      <c r="O96" s="80"/>
    </row>
    <row r="97" spans="1:15">
      <c r="A97" s="30"/>
      <c r="B97" s="30"/>
      <c r="C97" s="30"/>
      <c r="D97" s="78">
        <v>3</v>
      </c>
      <c r="E97" s="5">
        <v>78.3</v>
      </c>
      <c r="F97" s="5">
        <v>71.900000000000006</v>
      </c>
      <c r="G97" s="5">
        <v>115.3</v>
      </c>
      <c r="H97" s="28"/>
      <c r="I97" s="28"/>
      <c r="J97" s="28"/>
      <c r="K97" s="28"/>
      <c r="L97" s="28"/>
      <c r="M97" s="28"/>
      <c r="N97" s="80"/>
      <c r="O97" s="80"/>
    </row>
    <row r="98" spans="1:15">
      <c r="A98" s="30"/>
      <c r="B98" s="30"/>
      <c r="C98" s="30"/>
      <c r="D98" s="78">
        <v>4</v>
      </c>
      <c r="E98" s="5">
        <v>51.8</v>
      </c>
      <c r="F98" s="5">
        <v>95.6</v>
      </c>
      <c r="G98" s="5">
        <v>68.2</v>
      </c>
      <c r="H98" s="28"/>
      <c r="I98" s="28"/>
      <c r="J98" s="28"/>
      <c r="K98" s="28"/>
      <c r="L98" s="28"/>
      <c r="M98" s="28"/>
      <c r="N98" s="80"/>
      <c r="O98" s="80"/>
    </row>
    <row r="99" spans="1:15">
      <c r="A99" s="30"/>
      <c r="B99" s="30"/>
      <c r="C99" s="30"/>
      <c r="D99" s="78" t="s">
        <v>14</v>
      </c>
      <c r="E99" s="5">
        <f>SUM(E95:E98)</f>
        <v>161.89999999999998</v>
      </c>
      <c r="F99" s="5">
        <f t="shared" ref="F99:G99" si="23">SUM(F95:F98)</f>
        <v>194.6</v>
      </c>
      <c r="G99" s="5">
        <f t="shared" si="23"/>
        <v>225.60000000000002</v>
      </c>
      <c r="H99" s="28"/>
      <c r="I99" s="28"/>
      <c r="J99" s="28"/>
      <c r="K99" s="28"/>
      <c r="L99" s="28"/>
      <c r="M99" s="28"/>
      <c r="N99" s="80"/>
      <c r="O99" s="80"/>
    </row>
    <row r="100" spans="1:15">
      <c r="A100" s="29">
        <v>2657</v>
      </c>
      <c r="B100" s="29">
        <v>400</v>
      </c>
      <c r="C100" s="30">
        <f>ROUND(B100*1.444,0)</f>
        <v>578</v>
      </c>
      <c r="D100" s="78">
        <v>1</v>
      </c>
      <c r="E100" s="5">
        <v>9.1</v>
      </c>
      <c r="F100" s="5">
        <v>22.7</v>
      </c>
      <c r="G100" s="5">
        <v>10.5</v>
      </c>
      <c r="H100" s="28">
        <v>234</v>
      </c>
      <c r="I100" s="28">
        <v>236</v>
      </c>
      <c r="J100" s="28">
        <v>238</v>
      </c>
      <c r="K100" s="28">
        <v>414</v>
      </c>
      <c r="L100" s="28">
        <v>417</v>
      </c>
      <c r="M100" s="28">
        <v>412</v>
      </c>
      <c r="N100" s="80" t="s">
        <v>43</v>
      </c>
      <c r="O100" s="80"/>
    </row>
    <row r="101" spans="1:15">
      <c r="A101" s="29"/>
      <c r="B101" s="29"/>
      <c r="C101" s="30"/>
      <c r="D101" s="78">
        <v>2</v>
      </c>
      <c r="E101" s="5">
        <v>44.6</v>
      </c>
      <c r="F101" s="5">
        <v>25.6</v>
      </c>
      <c r="G101" s="5">
        <v>15.2</v>
      </c>
      <c r="H101" s="28"/>
      <c r="I101" s="28"/>
      <c r="J101" s="28"/>
      <c r="K101" s="28"/>
      <c r="L101" s="28"/>
      <c r="M101" s="28"/>
      <c r="N101" s="80"/>
      <c r="O101" s="80"/>
    </row>
    <row r="102" spans="1:15">
      <c r="A102" s="29"/>
      <c r="B102" s="29"/>
      <c r="C102" s="30"/>
      <c r="D102" s="78">
        <v>3</v>
      </c>
      <c r="E102" s="5">
        <v>0.1</v>
      </c>
      <c r="F102" s="5">
        <v>1.2</v>
      </c>
      <c r="G102" s="5">
        <v>1</v>
      </c>
      <c r="H102" s="28"/>
      <c r="I102" s="28"/>
      <c r="J102" s="28"/>
      <c r="K102" s="28"/>
      <c r="L102" s="28"/>
      <c r="M102" s="28"/>
      <c r="N102" s="80"/>
      <c r="O102" s="80"/>
    </row>
    <row r="103" spans="1:15">
      <c r="A103" s="29"/>
      <c r="B103" s="29"/>
      <c r="C103" s="30"/>
      <c r="D103" s="15">
        <v>4</v>
      </c>
      <c r="E103" s="5">
        <v>72.099999999999994</v>
      </c>
      <c r="F103" s="5">
        <v>64.099999999999994</v>
      </c>
      <c r="G103" s="5">
        <v>62.7</v>
      </c>
      <c r="H103" s="28"/>
      <c r="I103" s="28"/>
      <c r="J103" s="28"/>
      <c r="K103" s="28"/>
      <c r="L103" s="28"/>
      <c r="M103" s="28"/>
      <c r="N103" s="80"/>
      <c r="O103" s="80"/>
    </row>
    <row r="104" spans="1:15">
      <c r="A104" s="29"/>
      <c r="B104" s="29"/>
      <c r="C104" s="30"/>
      <c r="D104" s="15">
        <v>5</v>
      </c>
      <c r="E104" s="5">
        <v>72.400000000000006</v>
      </c>
      <c r="F104" s="5">
        <v>100.1</v>
      </c>
      <c r="G104" s="5">
        <v>63.2</v>
      </c>
      <c r="H104" s="28"/>
      <c r="I104" s="28"/>
      <c r="J104" s="28"/>
      <c r="K104" s="28"/>
      <c r="L104" s="28"/>
      <c r="M104" s="28"/>
      <c r="N104" s="80"/>
      <c r="O104" s="80"/>
    </row>
    <row r="105" spans="1:15">
      <c r="A105" s="29"/>
      <c r="B105" s="29"/>
      <c r="C105" s="30"/>
      <c r="D105" s="15">
        <v>6</v>
      </c>
      <c r="E105" s="5">
        <v>1.5</v>
      </c>
      <c r="F105" s="5">
        <v>0.4</v>
      </c>
      <c r="G105" s="5">
        <v>0.4</v>
      </c>
      <c r="H105" s="28"/>
      <c r="I105" s="28"/>
      <c r="J105" s="28"/>
      <c r="K105" s="28"/>
      <c r="L105" s="28"/>
      <c r="M105" s="28"/>
      <c r="N105" s="80"/>
      <c r="O105" s="80"/>
    </row>
    <row r="106" spans="1:15">
      <c r="A106" s="29"/>
      <c r="B106" s="29"/>
      <c r="C106" s="30"/>
      <c r="D106" s="15">
        <v>7</v>
      </c>
      <c r="E106" s="5">
        <v>0.4</v>
      </c>
      <c r="F106" s="5">
        <v>3.7</v>
      </c>
      <c r="G106" s="5">
        <v>5.2</v>
      </c>
      <c r="H106" s="28"/>
      <c r="I106" s="28"/>
      <c r="J106" s="28"/>
      <c r="K106" s="28"/>
      <c r="L106" s="28"/>
      <c r="M106" s="28"/>
      <c r="N106" s="80"/>
      <c r="O106" s="80"/>
    </row>
    <row r="107" spans="1:15">
      <c r="A107" s="29"/>
      <c r="B107" s="29"/>
      <c r="C107" s="30"/>
      <c r="D107" s="15" t="s">
        <v>14</v>
      </c>
      <c r="E107" s="5">
        <f>SUM(E100:E106)</f>
        <v>200.20000000000002</v>
      </c>
      <c r="F107" s="5">
        <f t="shared" ref="F107:G107" si="24">SUM(F100:F106)</f>
        <v>217.79999999999998</v>
      </c>
      <c r="G107" s="5">
        <f t="shared" si="24"/>
        <v>158.20000000000002</v>
      </c>
      <c r="H107" s="28"/>
      <c r="I107" s="28"/>
      <c r="J107" s="28"/>
      <c r="K107" s="28"/>
      <c r="L107" s="28"/>
      <c r="M107" s="28"/>
      <c r="N107" s="80"/>
      <c r="O107" s="80"/>
    </row>
    <row r="108" spans="1:15">
      <c r="A108" s="30">
        <v>2624</v>
      </c>
      <c r="B108" s="30">
        <v>160</v>
      </c>
      <c r="C108" s="30">
        <f>ROUND(B108*1.444,0)</f>
        <v>231</v>
      </c>
      <c r="D108" s="78">
        <v>1</v>
      </c>
      <c r="E108" s="5">
        <v>50</v>
      </c>
      <c r="F108" s="5">
        <v>47</v>
      </c>
      <c r="G108" s="5">
        <v>32</v>
      </c>
      <c r="H108" s="28">
        <v>226</v>
      </c>
      <c r="I108" s="28">
        <v>228</v>
      </c>
      <c r="J108" s="28">
        <v>230</v>
      </c>
      <c r="K108" s="28">
        <v>384</v>
      </c>
      <c r="L108" s="28">
        <v>383</v>
      </c>
      <c r="M108" s="28">
        <v>385</v>
      </c>
      <c r="N108" s="80" t="s">
        <v>44</v>
      </c>
      <c r="O108" s="80"/>
    </row>
    <row r="109" spans="1:15">
      <c r="A109" s="30"/>
      <c r="B109" s="30"/>
      <c r="C109" s="30"/>
      <c r="D109" s="15">
        <v>2</v>
      </c>
      <c r="E109" s="5">
        <v>30</v>
      </c>
      <c r="F109" s="5">
        <v>20</v>
      </c>
      <c r="G109" s="5">
        <v>12</v>
      </c>
      <c r="H109" s="28"/>
      <c r="I109" s="28"/>
      <c r="J109" s="28"/>
      <c r="K109" s="28"/>
      <c r="L109" s="28"/>
      <c r="M109" s="28"/>
      <c r="N109" s="80"/>
      <c r="O109" s="80"/>
    </row>
    <row r="110" spans="1:15">
      <c r="A110" s="30"/>
      <c r="B110" s="30"/>
      <c r="C110" s="30"/>
      <c r="D110" s="15" t="s">
        <v>14</v>
      </c>
      <c r="E110" s="5">
        <f>SUM(E108:E109)</f>
        <v>80</v>
      </c>
      <c r="F110" s="5">
        <f t="shared" ref="F110:G110" si="25">SUM(F108:F109)</f>
        <v>67</v>
      </c>
      <c r="G110" s="5">
        <f t="shared" si="25"/>
        <v>44</v>
      </c>
      <c r="H110" s="28"/>
      <c r="I110" s="28"/>
      <c r="J110" s="28"/>
      <c r="K110" s="28"/>
      <c r="L110" s="28"/>
      <c r="M110" s="28"/>
      <c r="N110" s="80"/>
      <c r="O110" s="80"/>
    </row>
    <row r="111" spans="1:15">
      <c r="A111" s="29">
        <v>2630</v>
      </c>
      <c r="B111" s="29">
        <v>250</v>
      </c>
      <c r="C111" s="30">
        <f>ROUND(B111*1.444,0)</f>
        <v>361</v>
      </c>
      <c r="D111" s="15">
        <v>1</v>
      </c>
      <c r="E111" s="5">
        <v>23.3</v>
      </c>
      <c r="F111" s="5">
        <v>87.8</v>
      </c>
      <c r="G111" s="5">
        <v>36.6</v>
      </c>
      <c r="H111" s="28">
        <v>233</v>
      </c>
      <c r="I111" s="28">
        <v>229</v>
      </c>
      <c r="J111" s="28">
        <v>228</v>
      </c>
      <c r="K111" s="28">
        <v>401</v>
      </c>
      <c r="L111" s="28">
        <v>394</v>
      </c>
      <c r="M111" s="28">
        <v>399</v>
      </c>
      <c r="N111" s="80" t="s">
        <v>45</v>
      </c>
      <c r="O111" s="80"/>
    </row>
    <row r="112" spans="1:15">
      <c r="A112" s="29"/>
      <c r="B112" s="29"/>
      <c r="C112" s="30"/>
      <c r="D112" s="15">
        <v>2</v>
      </c>
      <c r="E112" s="5">
        <v>46.6</v>
      </c>
      <c r="F112" s="5">
        <v>28.4</v>
      </c>
      <c r="G112" s="5">
        <v>41.6</v>
      </c>
      <c r="H112" s="28"/>
      <c r="I112" s="28"/>
      <c r="J112" s="28"/>
      <c r="K112" s="28"/>
      <c r="L112" s="28"/>
      <c r="M112" s="28"/>
      <c r="N112" s="80"/>
      <c r="O112" s="80"/>
    </row>
    <row r="113" spans="1:15">
      <c r="A113" s="29"/>
      <c r="B113" s="29"/>
      <c r="C113" s="30"/>
      <c r="D113" s="15">
        <v>3</v>
      </c>
      <c r="E113" s="5">
        <v>8.5</v>
      </c>
      <c r="F113" s="5">
        <v>28.9</v>
      </c>
      <c r="G113" s="5">
        <v>19.2</v>
      </c>
      <c r="H113" s="28"/>
      <c r="I113" s="28"/>
      <c r="J113" s="28"/>
      <c r="K113" s="28"/>
      <c r="L113" s="28"/>
      <c r="M113" s="28"/>
      <c r="N113" s="80"/>
      <c r="O113" s="80"/>
    </row>
    <row r="114" spans="1:15">
      <c r="A114" s="29"/>
      <c r="B114" s="29"/>
      <c r="C114" s="30"/>
      <c r="D114" s="15" t="s">
        <v>14</v>
      </c>
      <c r="E114" s="5">
        <f>SUM(E111:E113)</f>
        <v>78.400000000000006</v>
      </c>
      <c r="F114" s="5">
        <f t="shared" ref="F114:G114" si="26">SUM(F111:F113)</f>
        <v>145.1</v>
      </c>
      <c r="G114" s="5">
        <f t="shared" si="26"/>
        <v>97.4</v>
      </c>
      <c r="H114" s="28"/>
      <c r="I114" s="28"/>
      <c r="J114" s="28"/>
      <c r="K114" s="28"/>
      <c r="L114" s="28"/>
      <c r="M114" s="28"/>
      <c r="N114" s="80"/>
      <c r="O114" s="80"/>
    </row>
    <row r="115" spans="1:15">
      <c r="A115" s="29">
        <v>2623</v>
      </c>
      <c r="B115" s="29">
        <v>250</v>
      </c>
      <c r="C115" s="30">
        <f>ROUND(B115*1.444,0)</f>
        <v>361</v>
      </c>
      <c r="D115" s="15">
        <v>1</v>
      </c>
      <c r="E115" s="5">
        <v>57.6</v>
      </c>
      <c r="F115" s="5">
        <v>31.3</v>
      </c>
      <c r="G115" s="5">
        <v>22.7</v>
      </c>
      <c r="H115" s="28">
        <v>229</v>
      </c>
      <c r="I115" s="28">
        <v>229</v>
      </c>
      <c r="J115" s="28">
        <v>226</v>
      </c>
      <c r="K115" s="28">
        <v>402</v>
      </c>
      <c r="L115" s="28">
        <v>400</v>
      </c>
      <c r="M115" s="28">
        <v>404</v>
      </c>
      <c r="N115" s="80" t="s">
        <v>46</v>
      </c>
      <c r="O115" s="80"/>
    </row>
    <row r="116" spans="1:15">
      <c r="A116" s="29"/>
      <c r="B116" s="29"/>
      <c r="C116" s="30"/>
      <c r="D116" s="15">
        <v>2</v>
      </c>
      <c r="E116" s="5">
        <v>37.5</v>
      </c>
      <c r="F116" s="5">
        <v>16.2</v>
      </c>
      <c r="G116" s="5">
        <v>24.5</v>
      </c>
      <c r="H116" s="28"/>
      <c r="I116" s="28"/>
      <c r="J116" s="28"/>
      <c r="K116" s="28"/>
      <c r="L116" s="28"/>
      <c r="M116" s="28"/>
      <c r="N116" s="80"/>
      <c r="O116" s="80"/>
    </row>
    <row r="117" spans="1:15">
      <c r="A117" s="29"/>
      <c r="B117" s="29"/>
      <c r="C117" s="30"/>
      <c r="D117" s="15">
        <v>3</v>
      </c>
      <c r="E117" s="5">
        <v>0.8</v>
      </c>
      <c r="F117" s="5">
        <v>0.7</v>
      </c>
      <c r="G117" s="5">
        <v>0.3</v>
      </c>
      <c r="H117" s="28"/>
      <c r="I117" s="28"/>
      <c r="J117" s="28"/>
      <c r="K117" s="28"/>
      <c r="L117" s="28"/>
      <c r="M117" s="28"/>
      <c r="N117" s="80"/>
      <c r="O117" s="80"/>
    </row>
    <row r="118" spans="1:15">
      <c r="A118" s="29"/>
      <c r="B118" s="29"/>
      <c r="C118" s="30"/>
      <c r="D118" s="15">
        <v>4</v>
      </c>
      <c r="E118" s="5">
        <v>26.1</v>
      </c>
      <c r="F118" s="5">
        <v>49.2</v>
      </c>
      <c r="G118" s="5">
        <v>57.8</v>
      </c>
      <c r="H118" s="28"/>
      <c r="I118" s="28"/>
      <c r="J118" s="28"/>
      <c r="K118" s="28"/>
      <c r="L118" s="28"/>
      <c r="M118" s="28"/>
      <c r="N118" s="80"/>
      <c r="O118" s="80"/>
    </row>
    <row r="119" spans="1:15">
      <c r="A119" s="29"/>
      <c r="B119" s="29"/>
      <c r="C119" s="30"/>
      <c r="D119" s="15" t="s">
        <v>14</v>
      </c>
      <c r="E119" s="5">
        <f>SUM(E115:E118)</f>
        <v>122</v>
      </c>
      <c r="F119" s="5">
        <f t="shared" ref="F119:G119" si="27">SUM(F115:F118)</f>
        <v>97.4</v>
      </c>
      <c r="G119" s="5">
        <f t="shared" si="27"/>
        <v>105.3</v>
      </c>
      <c r="H119" s="28"/>
      <c r="I119" s="28"/>
      <c r="J119" s="28"/>
      <c r="K119" s="28"/>
      <c r="L119" s="28"/>
      <c r="M119" s="28"/>
      <c r="N119" s="80"/>
      <c r="O119" s="80"/>
    </row>
    <row r="120" spans="1:15">
      <c r="A120" s="29">
        <v>2622</v>
      </c>
      <c r="B120" s="29">
        <v>250</v>
      </c>
      <c r="C120" s="30">
        <f>ROUND(B120*1.444,0)</f>
        <v>361</v>
      </c>
      <c r="D120" s="15">
        <v>1</v>
      </c>
      <c r="E120" s="5">
        <v>26.2</v>
      </c>
      <c r="F120" s="5">
        <v>14.4</v>
      </c>
      <c r="G120" s="5">
        <v>20.8</v>
      </c>
      <c r="H120" s="28">
        <v>221</v>
      </c>
      <c r="I120" s="28">
        <v>223</v>
      </c>
      <c r="J120" s="28">
        <v>223</v>
      </c>
      <c r="K120" s="28">
        <v>388</v>
      </c>
      <c r="L120" s="28">
        <v>392</v>
      </c>
      <c r="M120" s="28">
        <v>388</v>
      </c>
      <c r="N120" s="80" t="s">
        <v>40</v>
      </c>
      <c r="O120" s="80"/>
    </row>
    <row r="121" spans="1:15">
      <c r="A121" s="29"/>
      <c r="B121" s="29"/>
      <c r="C121" s="30"/>
      <c r="D121" s="15">
        <v>2</v>
      </c>
      <c r="E121" s="5">
        <v>4.5999999999999996</v>
      </c>
      <c r="F121" s="5">
        <v>3.3</v>
      </c>
      <c r="G121" s="5">
        <v>2.7</v>
      </c>
      <c r="H121" s="28"/>
      <c r="I121" s="28"/>
      <c r="J121" s="28"/>
      <c r="K121" s="28"/>
      <c r="L121" s="28"/>
      <c r="M121" s="28"/>
      <c r="N121" s="80"/>
      <c r="O121" s="80"/>
    </row>
    <row r="122" spans="1:15">
      <c r="A122" s="29"/>
      <c r="B122" s="29"/>
      <c r="C122" s="30"/>
      <c r="D122" s="78">
        <v>3</v>
      </c>
      <c r="E122" s="5">
        <v>11.9</v>
      </c>
      <c r="F122" s="5">
        <v>10.199999999999999</v>
      </c>
      <c r="G122" s="5">
        <v>4.7</v>
      </c>
      <c r="H122" s="28"/>
      <c r="I122" s="28"/>
      <c r="J122" s="28"/>
      <c r="K122" s="28"/>
      <c r="L122" s="28"/>
      <c r="M122" s="28"/>
      <c r="N122" s="80"/>
      <c r="O122" s="80"/>
    </row>
    <row r="123" spans="1:15">
      <c r="A123" s="29"/>
      <c r="B123" s="29"/>
      <c r="C123" s="30"/>
      <c r="D123" s="78" t="s">
        <v>14</v>
      </c>
      <c r="E123" s="5">
        <f>SUM(E120:E122)</f>
        <v>42.699999999999996</v>
      </c>
      <c r="F123" s="5">
        <f t="shared" ref="F123:G123" si="28">SUM(F120:F122)</f>
        <v>27.9</v>
      </c>
      <c r="G123" s="5">
        <f t="shared" si="28"/>
        <v>28.2</v>
      </c>
      <c r="H123" s="28"/>
      <c r="I123" s="28"/>
      <c r="J123" s="28"/>
      <c r="K123" s="28"/>
      <c r="L123" s="28"/>
      <c r="M123" s="28"/>
      <c r="N123" s="80"/>
      <c r="O123" s="80"/>
    </row>
    <row r="124" spans="1:15">
      <c r="A124" s="29">
        <v>2629</v>
      </c>
      <c r="B124" s="29">
        <v>160</v>
      </c>
      <c r="C124" s="30">
        <f>ROUND(B124*1.444,0)</f>
        <v>231</v>
      </c>
      <c r="D124" s="15">
        <v>1</v>
      </c>
      <c r="E124" s="5">
        <v>5.5</v>
      </c>
      <c r="F124" s="5">
        <v>1.2</v>
      </c>
      <c r="G124" s="5">
        <v>2.6</v>
      </c>
      <c r="H124" s="28">
        <v>231</v>
      </c>
      <c r="I124" s="28">
        <v>233</v>
      </c>
      <c r="J124" s="28">
        <v>233</v>
      </c>
      <c r="K124" s="28">
        <v>406</v>
      </c>
      <c r="L124" s="28">
        <v>410</v>
      </c>
      <c r="M124" s="28">
        <v>405</v>
      </c>
      <c r="N124" s="80" t="s">
        <v>38</v>
      </c>
      <c r="O124" s="80"/>
    </row>
    <row r="125" spans="1:15">
      <c r="A125" s="29"/>
      <c r="B125" s="29"/>
      <c r="C125" s="30"/>
      <c r="D125" s="15" t="s">
        <v>14</v>
      </c>
      <c r="E125" s="3">
        <f>E124</f>
        <v>5.5</v>
      </c>
      <c r="F125" s="3">
        <f t="shared" ref="F125:G125" si="29">F124</f>
        <v>1.2</v>
      </c>
      <c r="G125" s="3">
        <f t="shared" si="29"/>
        <v>2.6</v>
      </c>
      <c r="H125" s="28"/>
      <c r="I125" s="28"/>
      <c r="J125" s="28"/>
      <c r="K125" s="28"/>
      <c r="L125" s="28"/>
      <c r="M125" s="28"/>
      <c r="N125" s="80"/>
      <c r="O125" s="80"/>
    </row>
    <row r="126" spans="1:15">
      <c r="A126" s="29" t="s">
        <v>17</v>
      </c>
      <c r="B126" s="30">
        <v>250</v>
      </c>
      <c r="C126" s="30">
        <f>ROUND(B126*1.444,0)</f>
        <v>361</v>
      </c>
      <c r="D126" s="78">
        <v>1</v>
      </c>
      <c r="E126" s="5">
        <v>0</v>
      </c>
      <c r="F126" s="5">
        <v>0</v>
      </c>
      <c r="G126" s="5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80" t="s">
        <v>39</v>
      </c>
      <c r="O126" s="80"/>
    </row>
    <row r="127" spans="1:15">
      <c r="A127" s="29"/>
      <c r="B127" s="30"/>
      <c r="C127" s="30"/>
      <c r="D127" s="78" t="s">
        <v>14</v>
      </c>
      <c r="E127" s="5">
        <v>0</v>
      </c>
      <c r="F127" s="5">
        <v>0</v>
      </c>
      <c r="G127" s="5">
        <v>0</v>
      </c>
      <c r="H127" s="28"/>
      <c r="I127" s="28"/>
      <c r="J127" s="28"/>
      <c r="K127" s="28"/>
      <c r="L127" s="28"/>
      <c r="M127" s="28"/>
      <c r="N127" s="80"/>
      <c r="O127" s="80"/>
    </row>
    <row r="128" spans="1:15">
      <c r="A128" s="30">
        <v>2658</v>
      </c>
      <c r="B128" s="29">
        <v>160</v>
      </c>
      <c r="C128" s="30">
        <f>ROUND(B128*1.444,0)</f>
        <v>231</v>
      </c>
      <c r="D128" s="78">
        <v>1</v>
      </c>
      <c r="E128" s="5">
        <v>9.5</v>
      </c>
      <c r="F128" s="5">
        <v>4.9000000000000004</v>
      </c>
      <c r="G128" s="5">
        <v>1.7</v>
      </c>
      <c r="H128" s="28">
        <v>239</v>
      </c>
      <c r="I128" s="28">
        <v>239</v>
      </c>
      <c r="J128" s="28">
        <v>249</v>
      </c>
      <c r="K128" s="28">
        <v>427</v>
      </c>
      <c r="L128" s="28">
        <v>422</v>
      </c>
      <c r="M128" s="28">
        <v>432</v>
      </c>
      <c r="N128" s="76" t="s">
        <v>41</v>
      </c>
      <c r="O128" s="71"/>
    </row>
    <row r="129" spans="1:15">
      <c r="A129" s="30"/>
      <c r="B129" s="29"/>
      <c r="C129" s="30"/>
      <c r="D129" s="78">
        <v>2</v>
      </c>
      <c r="E129" s="5">
        <v>10.1</v>
      </c>
      <c r="F129" s="5">
        <v>3.5</v>
      </c>
      <c r="G129" s="5">
        <v>5.0999999999999996</v>
      </c>
      <c r="H129" s="28"/>
      <c r="I129" s="28"/>
      <c r="J129" s="28"/>
      <c r="K129" s="28"/>
      <c r="L129" s="28"/>
      <c r="M129" s="28"/>
      <c r="N129" s="72"/>
      <c r="O129" s="73"/>
    </row>
    <row r="130" spans="1:15">
      <c r="A130" s="30"/>
      <c r="B130" s="29"/>
      <c r="C130" s="30"/>
      <c r="D130" s="78">
        <v>3</v>
      </c>
      <c r="E130" s="5">
        <v>31.3</v>
      </c>
      <c r="F130" s="5">
        <v>52.3</v>
      </c>
      <c r="G130" s="5">
        <v>39.1</v>
      </c>
      <c r="H130" s="28"/>
      <c r="I130" s="28"/>
      <c r="J130" s="28"/>
      <c r="K130" s="28"/>
      <c r="L130" s="28"/>
      <c r="M130" s="28"/>
      <c r="N130" s="72"/>
      <c r="O130" s="73"/>
    </row>
    <row r="131" spans="1:15">
      <c r="A131" s="30"/>
      <c r="B131" s="29"/>
      <c r="C131" s="30"/>
      <c r="D131" s="15" t="s">
        <v>14</v>
      </c>
      <c r="E131" s="5">
        <f>SUM(E128:E130)</f>
        <v>50.900000000000006</v>
      </c>
      <c r="F131" s="5">
        <f t="shared" ref="F131:G131" si="30">SUM(F128:F130)</f>
        <v>60.699999999999996</v>
      </c>
      <c r="G131" s="5">
        <f t="shared" si="30"/>
        <v>45.9</v>
      </c>
      <c r="H131" s="28"/>
      <c r="I131" s="28"/>
      <c r="J131" s="28"/>
      <c r="K131" s="28"/>
      <c r="L131" s="28"/>
      <c r="M131" s="28"/>
      <c r="N131" s="74"/>
      <c r="O131" s="75"/>
    </row>
    <row r="132" spans="1:15">
      <c r="A132" s="29">
        <v>2660</v>
      </c>
      <c r="B132" s="29">
        <v>400</v>
      </c>
      <c r="C132" s="30">
        <f>ROUND(B132*1.444,0)</f>
        <v>578</v>
      </c>
      <c r="D132" s="15">
        <v>1</v>
      </c>
      <c r="E132" s="84">
        <v>18</v>
      </c>
      <c r="F132" s="84">
        <v>13</v>
      </c>
      <c r="G132" s="84">
        <v>34</v>
      </c>
      <c r="H132" s="28">
        <v>244</v>
      </c>
      <c r="I132" s="28">
        <v>246</v>
      </c>
      <c r="J132" s="28">
        <v>241</v>
      </c>
      <c r="K132" s="28">
        <v>418</v>
      </c>
      <c r="L132" s="28">
        <v>418</v>
      </c>
      <c r="M132" s="28">
        <v>415</v>
      </c>
      <c r="N132" s="80" t="s">
        <v>42</v>
      </c>
      <c r="O132" s="80"/>
    </row>
    <row r="133" spans="1:15">
      <c r="A133" s="29"/>
      <c r="B133" s="29"/>
      <c r="C133" s="30"/>
      <c r="D133" s="15">
        <v>2</v>
      </c>
      <c r="E133" s="84">
        <v>54</v>
      </c>
      <c r="F133" s="84">
        <v>37</v>
      </c>
      <c r="G133" s="84">
        <v>69</v>
      </c>
      <c r="H133" s="28"/>
      <c r="I133" s="28"/>
      <c r="J133" s="28"/>
      <c r="K133" s="28"/>
      <c r="L133" s="28"/>
      <c r="M133" s="28"/>
      <c r="N133" s="80"/>
      <c r="O133" s="80"/>
    </row>
    <row r="134" spans="1:15">
      <c r="A134" s="29"/>
      <c r="B134" s="29"/>
      <c r="C134" s="30"/>
      <c r="D134" s="15">
        <v>3</v>
      </c>
      <c r="E134" s="84">
        <v>20</v>
      </c>
      <c r="F134" s="84">
        <v>33</v>
      </c>
      <c r="G134" s="84">
        <v>11</v>
      </c>
      <c r="H134" s="28"/>
      <c r="I134" s="28"/>
      <c r="J134" s="28"/>
      <c r="K134" s="28"/>
      <c r="L134" s="28"/>
      <c r="M134" s="28"/>
      <c r="N134" s="80"/>
      <c r="O134" s="80"/>
    </row>
    <row r="135" spans="1:15">
      <c r="A135" s="29"/>
      <c r="B135" s="29"/>
      <c r="C135" s="30"/>
      <c r="D135" s="15" t="s">
        <v>14</v>
      </c>
      <c r="E135" s="84">
        <f>SUM(E132:E134)</f>
        <v>92</v>
      </c>
      <c r="F135" s="84">
        <f t="shared" ref="F135:G135" si="31">SUM(F132:F134)</f>
        <v>83</v>
      </c>
      <c r="G135" s="84">
        <f t="shared" si="31"/>
        <v>114</v>
      </c>
      <c r="H135" s="28"/>
      <c r="I135" s="28"/>
      <c r="J135" s="28"/>
      <c r="K135" s="28"/>
      <c r="L135" s="28"/>
      <c r="M135" s="28"/>
      <c r="N135" s="80"/>
      <c r="O135" s="80"/>
    </row>
    <row r="136" spans="1:15">
      <c r="A136" s="29">
        <v>2661</v>
      </c>
      <c r="B136" s="29">
        <v>40</v>
      </c>
      <c r="C136" s="30">
        <f>ROUND(B136*1.444,0)</f>
        <v>58</v>
      </c>
      <c r="D136" s="15">
        <v>1</v>
      </c>
      <c r="E136" s="5">
        <v>3</v>
      </c>
      <c r="F136" s="5">
        <v>8</v>
      </c>
      <c r="G136" s="5">
        <v>5</v>
      </c>
      <c r="H136" s="28">
        <v>233</v>
      </c>
      <c r="I136" s="28">
        <v>229</v>
      </c>
      <c r="J136" s="28">
        <v>228</v>
      </c>
      <c r="K136" s="28">
        <v>401</v>
      </c>
      <c r="L136" s="28">
        <v>394</v>
      </c>
      <c r="M136" s="28">
        <v>399</v>
      </c>
      <c r="N136" s="80" t="s">
        <v>41</v>
      </c>
      <c r="O136" s="80"/>
    </row>
    <row r="137" spans="1:15">
      <c r="A137" s="29"/>
      <c r="B137" s="29"/>
      <c r="C137" s="30"/>
      <c r="D137" s="15">
        <v>2</v>
      </c>
      <c r="E137" s="5">
        <v>0</v>
      </c>
      <c r="F137" s="5">
        <v>0</v>
      </c>
      <c r="G137" s="5">
        <v>0</v>
      </c>
      <c r="H137" s="28"/>
      <c r="I137" s="28"/>
      <c r="J137" s="28"/>
      <c r="K137" s="28"/>
      <c r="L137" s="28"/>
      <c r="M137" s="28"/>
      <c r="N137" s="80"/>
      <c r="O137" s="80"/>
    </row>
    <row r="138" spans="1:15">
      <c r="A138" s="29"/>
      <c r="B138" s="29"/>
      <c r="C138" s="30"/>
      <c r="D138" s="15">
        <v>3</v>
      </c>
      <c r="E138" s="5">
        <v>0</v>
      </c>
      <c r="F138" s="5">
        <v>0</v>
      </c>
      <c r="G138" s="5">
        <v>0</v>
      </c>
      <c r="H138" s="28"/>
      <c r="I138" s="28"/>
      <c r="J138" s="28"/>
      <c r="K138" s="28"/>
      <c r="L138" s="28"/>
      <c r="M138" s="28"/>
      <c r="N138" s="80"/>
      <c r="O138" s="80"/>
    </row>
    <row r="139" spans="1:15">
      <c r="A139" s="29"/>
      <c r="B139" s="29"/>
      <c r="C139" s="30"/>
      <c r="D139" s="15" t="s">
        <v>14</v>
      </c>
      <c r="E139" s="5">
        <f>SUM(E136:E138)</f>
        <v>3</v>
      </c>
      <c r="F139" s="5">
        <f t="shared" ref="F139:G139" si="32">SUM(F136:F138)</f>
        <v>8</v>
      </c>
      <c r="G139" s="5">
        <f t="shared" si="32"/>
        <v>5</v>
      </c>
      <c r="H139" s="28"/>
      <c r="I139" s="28"/>
      <c r="J139" s="28"/>
      <c r="K139" s="28"/>
      <c r="L139" s="28"/>
      <c r="M139" s="28"/>
      <c r="N139" s="80"/>
      <c r="O139" s="80"/>
    </row>
    <row r="140" spans="1:15">
      <c r="A140" s="29">
        <v>2659</v>
      </c>
      <c r="B140" s="29">
        <v>160</v>
      </c>
      <c r="C140" s="30">
        <f>ROUND(B140*1.444,0)</f>
        <v>231</v>
      </c>
      <c r="D140" s="15">
        <v>1</v>
      </c>
      <c r="E140" s="5">
        <v>0</v>
      </c>
      <c r="F140" s="5">
        <v>0</v>
      </c>
      <c r="G140" s="5">
        <v>0.2</v>
      </c>
      <c r="H140" s="28">
        <v>228</v>
      </c>
      <c r="I140" s="28">
        <v>220</v>
      </c>
      <c r="J140" s="28">
        <v>225</v>
      </c>
      <c r="K140" s="28">
        <v>388</v>
      </c>
      <c r="L140" s="28">
        <v>386</v>
      </c>
      <c r="M140" s="28">
        <v>385</v>
      </c>
      <c r="N140" s="80" t="s">
        <v>47</v>
      </c>
      <c r="O140" s="80"/>
    </row>
    <row r="141" spans="1:15">
      <c r="A141" s="29"/>
      <c r="B141" s="29"/>
      <c r="C141" s="30"/>
      <c r="D141" s="15">
        <v>2</v>
      </c>
      <c r="E141" s="5">
        <v>21</v>
      </c>
      <c r="F141" s="5">
        <v>12.6</v>
      </c>
      <c r="G141" s="5">
        <v>43.2</v>
      </c>
      <c r="H141" s="28"/>
      <c r="I141" s="28"/>
      <c r="J141" s="28"/>
      <c r="K141" s="28"/>
      <c r="L141" s="28"/>
      <c r="M141" s="28"/>
      <c r="N141" s="80"/>
      <c r="O141" s="80"/>
    </row>
    <row r="142" spans="1:15">
      <c r="A142" s="29"/>
      <c r="B142" s="29"/>
      <c r="C142" s="30"/>
      <c r="D142" s="15">
        <v>3</v>
      </c>
      <c r="E142" s="5">
        <v>32</v>
      </c>
      <c r="F142" s="5">
        <v>18.8</v>
      </c>
      <c r="G142" s="5">
        <v>29.2</v>
      </c>
      <c r="H142" s="28"/>
      <c r="I142" s="28"/>
      <c r="J142" s="28"/>
      <c r="K142" s="28"/>
      <c r="L142" s="28"/>
      <c r="M142" s="28"/>
      <c r="N142" s="80"/>
      <c r="O142" s="80"/>
    </row>
    <row r="143" spans="1:15">
      <c r="A143" s="29"/>
      <c r="B143" s="29"/>
      <c r="C143" s="30"/>
      <c r="D143" s="15">
        <v>4</v>
      </c>
      <c r="E143" s="5">
        <v>89.4</v>
      </c>
      <c r="F143" s="5">
        <v>79.7</v>
      </c>
      <c r="G143" s="5">
        <v>55.6</v>
      </c>
      <c r="H143" s="28"/>
      <c r="I143" s="28"/>
      <c r="J143" s="28"/>
      <c r="K143" s="28"/>
      <c r="L143" s="28"/>
      <c r="M143" s="28"/>
      <c r="N143" s="80"/>
      <c r="O143" s="80"/>
    </row>
    <row r="144" spans="1:15">
      <c r="A144" s="29"/>
      <c r="B144" s="29"/>
      <c r="C144" s="30"/>
      <c r="D144" s="15" t="s">
        <v>14</v>
      </c>
      <c r="E144" s="5">
        <f>SUM(E140:E143)</f>
        <v>142.4</v>
      </c>
      <c r="F144" s="5">
        <f t="shared" ref="F144:G144" si="33">SUM(F140:F143)</f>
        <v>111.1</v>
      </c>
      <c r="G144" s="5">
        <f t="shared" si="33"/>
        <v>128.20000000000002</v>
      </c>
      <c r="H144" s="28"/>
      <c r="I144" s="28"/>
      <c r="J144" s="28"/>
      <c r="K144" s="28"/>
      <c r="L144" s="28"/>
      <c r="M144" s="28"/>
      <c r="N144" s="80"/>
      <c r="O144" s="80"/>
    </row>
    <row r="145" spans="1:15">
      <c r="A145" s="29">
        <v>2714</v>
      </c>
      <c r="B145" s="29">
        <v>100</v>
      </c>
      <c r="C145" s="30">
        <f>ROUND(B145*1.444,0)</f>
        <v>144</v>
      </c>
      <c r="D145" s="78">
        <v>1</v>
      </c>
      <c r="E145" s="5">
        <v>33</v>
      </c>
      <c r="F145" s="5">
        <v>26</v>
      </c>
      <c r="G145" s="5">
        <v>37</v>
      </c>
      <c r="H145" s="28">
        <v>230</v>
      </c>
      <c r="I145" s="28">
        <v>243</v>
      </c>
      <c r="J145" s="28">
        <v>239</v>
      </c>
      <c r="K145" s="28">
        <v>415</v>
      </c>
      <c r="L145" s="28">
        <v>412</v>
      </c>
      <c r="M145" s="28">
        <v>416</v>
      </c>
      <c r="N145" s="80" t="s">
        <v>41</v>
      </c>
      <c r="O145" s="80"/>
    </row>
    <row r="146" spans="1:15">
      <c r="A146" s="29"/>
      <c r="B146" s="29"/>
      <c r="C146" s="30"/>
      <c r="D146" s="15">
        <v>2</v>
      </c>
      <c r="E146" s="5">
        <v>11</v>
      </c>
      <c r="F146" s="5">
        <v>12</v>
      </c>
      <c r="G146" s="5">
        <v>13.5</v>
      </c>
      <c r="H146" s="28"/>
      <c r="I146" s="28"/>
      <c r="J146" s="28"/>
      <c r="K146" s="28"/>
      <c r="L146" s="28"/>
      <c r="M146" s="28"/>
      <c r="N146" s="80"/>
      <c r="O146" s="80"/>
    </row>
    <row r="147" spans="1:15">
      <c r="A147" s="29"/>
      <c r="B147" s="29"/>
      <c r="C147" s="30"/>
      <c r="D147" s="15">
        <v>3</v>
      </c>
      <c r="E147" s="5">
        <v>21</v>
      </c>
      <c r="F147" s="5">
        <v>25</v>
      </c>
      <c r="G147" s="5">
        <v>22</v>
      </c>
      <c r="H147" s="28"/>
      <c r="I147" s="28"/>
      <c r="J147" s="28"/>
      <c r="K147" s="28"/>
      <c r="L147" s="28"/>
      <c r="M147" s="28"/>
      <c r="N147" s="80"/>
      <c r="O147" s="80"/>
    </row>
    <row r="148" spans="1:15">
      <c r="A148" s="29"/>
      <c r="B148" s="29"/>
      <c r="C148" s="30"/>
      <c r="D148" s="15">
        <v>4</v>
      </c>
      <c r="E148" s="5">
        <v>20</v>
      </c>
      <c r="F148" s="5">
        <v>11.9</v>
      </c>
      <c r="G148" s="5">
        <v>14.6</v>
      </c>
      <c r="H148" s="28"/>
      <c r="I148" s="28"/>
      <c r="J148" s="28"/>
      <c r="K148" s="28"/>
      <c r="L148" s="28"/>
      <c r="M148" s="28"/>
      <c r="N148" s="80"/>
      <c r="O148" s="80"/>
    </row>
    <row r="149" spans="1:15">
      <c r="A149" s="29"/>
      <c r="B149" s="29"/>
      <c r="C149" s="30"/>
      <c r="D149" s="15" t="s">
        <v>14</v>
      </c>
      <c r="E149" s="5">
        <f>SUM(E145:E148)</f>
        <v>85</v>
      </c>
      <c r="F149" s="5">
        <f t="shared" ref="F149:G149" si="34">SUM(F145:F148)</f>
        <v>74.900000000000006</v>
      </c>
      <c r="G149" s="5">
        <f t="shared" si="34"/>
        <v>87.1</v>
      </c>
      <c r="H149" s="28"/>
      <c r="I149" s="28"/>
      <c r="J149" s="28"/>
      <c r="K149" s="28"/>
      <c r="L149" s="28"/>
      <c r="M149" s="28"/>
      <c r="N149" s="80"/>
      <c r="O149" s="80"/>
    </row>
    <row r="150" spans="1:15">
      <c r="A150" s="29">
        <v>2631</v>
      </c>
      <c r="B150" s="29">
        <v>100</v>
      </c>
      <c r="C150" s="30">
        <f>ROUND(B150*1.444,0)</f>
        <v>144</v>
      </c>
      <c r="D150" s="78">
        <v>1</v>
      </c>
      <c r="E150" s="5">
        <v>25</v>
      </c>
      <c r="F150" s="5">
        <v>26</v>
      </c>
      <c r="G150" s="5">
        <v>26</v>
      </c>
      <c r="H150" s="28">
        <v>223</v>
      </c>
      <c r="I150" s="28">
        <v>226</v>
      </c>
      <c r="J150" s="28">
        <v>226</v>
      </c>
      <c r="K150" s="28">
        <v>389</v>
      </c>
      <c r="L150" s="28">
        <v>390</v>
      </c>
      <c r="M150" s="28">
        <v>390</v>
      </c>
      <c r="N150" s="80" t="s">
        <v>48</v>
      </c>
      <c r="O150" s="80"/>
    </row>
    <row r="151" spans="1:15">
      <c r="A151" s="29"/>
      <c r="B151" s="29"/>
      <c r="C151" s="30"/>
      <c r="D151" s="78" t="s">
        <v>14</v>
      </c>
      <c r="E151" s="5">
        <f>E150</f>
        <v>25</v>
      </c>
      <c r="F151" s="5">
        <f t="shared" ref="F151:G151" si="35">F150</f>
        <v>26</v>
      </c>
      <c r="G151" s="5">
        <f t="shared" si="35"/>
        <v>26</v>
      </c>
      <c r="H151" s="28"/>
      <c r="I151" s="28"/>
      <c r="J151" s="28"/>
      <c r="K151" s="28"/>
      <c r="L151" s="28"/>
      <c r="M151" s="28"/>
      <c r="N151" s="80"/>
      <c r="O151" s="80"/>
    </row>
    <row r="152" spans="1:15">
      <c r="A152" s="29">
        <v>2712</v>
      </c>
      <c r="B152" s="29">
        <v>100</v>
      </c>
      <c r="C152" s="30">
        <f>ROUND(B152*1.444,0)</f>
        <v>144</v>
      </c>
      <c r="D152" s="78">
        <v>1</v>
      </c>
      <c r="E152" s="5">
        <v>41</v>
      </c>
      <c r="F152" s="5">
        <v>35</v>
      </c>
      <c r="G152" s="5">
        <v>50</v>
      </c>
      <c r="H152" s="28">
        <v>231</v>
      </c>
      <c r="I152" s="28">
        <v>233</v>
      </c>
      <c r="J152" s="28">
        <v>233</v>
      </c>
      <c r="K152" s="28">
        <v>406</v>
      </c>
      <c r="L152" s="28">
        <v>410</v>
      </c>
      <c r="M152" s="28">
        <v>405</v>
      </c>
      <c r="N152" s="80" t="s">
        <v>41</v>
      </c>
      <c r="O152" s="80"/>
    </row>
    <row r="153" spans="1:15">
      <c r="A153" s="29"/>
      <c r="B153" s="29"/>
      <c r="C153" s="30"/>
      <c r="D153" s="78">
        <v>2</v>
      </c>
      <c r="E153" s="5">
        <v>17</v>
      </c>
      <c r="F153" s="5">
        <v>12</v>
      </c>
      <c r="G153" s="5">
        <v>20</v>
      </c>
      <c r="H153" s="28"/>
      <c r="I153" s="28"/>
      <c r="J153" s="28"/>
      <c r="K153" s="28"/>
      <c r="L153" s="28"/>
      <c r="M153" s="28"/>
      <c r="N153" s="80"/>
      <c r="O153" s="80"/>
    </row>
    <row r="154" spans="1:15">
      <c r="A154" s="29"/>
      <c r="B154" s="29"/>
      <c r="C154" s="30"/>
      <c r="D154" s="78">
        <v>3</v>
      </c>
      <c r="E154" s="5">
        <v>21</v>
      </c>
      <c r="F154" s="5">
        <v>15</v>
      </c>
      <c r="G154" s="5">
        <v>14</v>
      </c>
      <c r="H154" s="28"/>
      <c r="I154" s="28"/>
      <c r="J154" s="28"/>
      <c r="K154" s="28"/>
      <c r="L154" s="28"/>
      <c r="M154" s="28"/>
      <c r="N154" s="80"/>
      <c r="O154" s="80"/>
    </row>
    <row r="155" spans="1:15">
      <c r="A155" s="29"/>
      <c r="B155" s="29"/>
      <c r="C155" s="30"/>
      <c r="D155" s="78">
        <v>4</v>
      </c>
      <c r="E155" s="5">
        <v>20</v>
      </c>
      <c r="F155" s="5">
        <v>21</v>
      </c>
      <c r="G155" s="5">
        <v>31</v>
      </c>
      <c r="H155" s="28"/>
      <c r="I155" s="28"/>
      <c r="J155" s="28"/>
      <c r="K155" s="28"/>
      <c r="L155" s="28"/>
      <c r="M155" s="28"/>
      <c r="N155" s="80"/>
      <c r="O155" s="80"/>
    </row>
    <row r="156" spans="1:15">
      <c r="A156" s="29"/>
      <c r="B156" s="29"/>
      <c r="C156" s="30"/>
      <c r="D156" s="78" t="s">
        <v>14</v>
      </c>
      <c r="E156" s="5">
        <f>SUM(E152:E155)</f>
        <v>99</v>
      </c>
      <c r="F156" s="5">
        <f t="shared" ref="F156:G156" si="36">SUM(F152:F155)</f>
        <v>83</v>
      </c>
      <c r="G156" s="5">
        <f t="shared" si="36"/>
        <v>115</v>
      </c>
      <c r="H156" s="28"/>
      <c r="I156" s="28"/>
      <c r="J156" s="28"/>
      <c r="K156" s="28"/>
      <c r="L156" s="28"/>
      <c r="M156" s="28"/>
      <c r="N156" s="80"/>
      <c r="O156" s="80"/>
    </row>
    <row r="157" spans="1:15">
      <c r="A157" s="29">
        <v>2691</v>
      </c>
      <c r="B157" s="29">
        <v>250</v>
      </c>
      <c r="C157" s="30">
        <f>ROUND(B157*1.444,0)</f>
        <v>361</v>
      </c>
      <c r="D157" s="78">
        <v>1</v>
      </c>
      <c r="E157" s="5">
        <v>177</v>
      </c>
      <c r="F157" s="5">
        <v>160</v>
      </c>
      <c r="G157" s="5">
        <v>115</v>
      </c>
      <c r="H157" s="28">
        <v>224</v>
      </c>
      <c r="I157" s="28">
        <v>215</v>
      </c>
      <c r="J157" s="28">
        <v>224</v>
      </c>
      <c r="K157" s="28">
        <v>387</v>
      </c>
      <c r="L157" s="28">
        <v>383</v>
      </c>
      <c r="M157" s="28">
        <v>388</v>
      </c>
      <c r="N157" s="80" t="s">
        <v>49</v>
      </c>
      <c r="O157" s="80"/>
    </row>
    <row r="158" spans="1:15">
      <c r="A158" s="29"/>
      <c r="B158" s="29"/>
      <c r="C158" s="30"/>
      <c r="D158" s="78">
        <v>2</v>
      </c>
      <c r="E158" s="5">
        <v>66</v>
      </c>
      <c r="F158" s="5">
        <v>68</v>
      </c>
      <c r="G158" s="5">
        <v>72</v>
      </c>
      <c r="H158" s="28"/>
      <c r="I158" s="28"/>
      <c r="J158" s="28"/>
      <c r="K158" s="28"/>
      <c r="L158" s="28"/>
      <c r="M158" s="28"/>
      <c r="N158" s="80"/>
      <c r="O158" s="80"/>
    </row>
    <row r="159" spans="1:15">
      <c r="A159" s="29"/>
      <c r="B159" s="29"/>
      <c r="C159" s="30"/>
      <c r="D159" s="78">
        <v>3</v>
      </c>
      <c r="E159" s="5">
        <v>37</v>
      </c>
      <c r="F159" s="5">
        <v>89</v>
      </c>
      <c r="G159" s="5">
        <v>71</v>
      </c>
      <c r="H159" s="28"/>
      <c r="I159" s="28"/>
      <c r="J159" s="28"/>
      <c r="K159" s="28"/>
      <c r="L159" s="28"/>
      <c r="M159" s="28"/>
      <c r="N159" s="80"/>
      <c r="O159" s="80"/>
    </row>
    <row r="160" spans="1:15">
      <c r="A160" s="29"/>
      <c r="B160" s="29"/>
      <c r="C160" s="30"/>
      <c r="D160" s="78" t="s">
        <v>14</v>
      </c>
      <c r="E160" s="5">
        <f>SUM(E157:E159)</f>
        <v>280</v>
      </c>
      <c r="F160" s="5">
        <f t="shared" ref="F160:G160" si="37">SUM(F157:F159)</f>
        <v>317</v>
      </c>
      <c r="G160" s="5">
        <f t="shared" si="37"/>
        <v>258</v>
      </c>
      <c r="H160" s="28"/>
      <c r="I160" s="28"/>
      <c r="J160" s="28"/>
      <c r="K160" s="28"/>
      <c r="L160" s="28"/>
      <c r="M160" s="28"/>
      <c r="N160" s="80"/>
      <c r="O160" s="80"/>
    </row>
    <row r="161" spans="1:15">
      <c r="A161" s="29">
        <v>2700</v>
      </c>
      <c r="B161" s="29">
        <v>250</v>
      </c>
      <c r="C161" s="30">
        <f>ROUND(B161*1.444,0)</f>
        <v>361</v>
      </c>
      <c r="D161" s="78">
        <v>1</v>
      </c>
      <c r="E161" s="5">
        <v>39</v>
      </c>
      <c r="F161" s="5">
        <v>61</v>
      </c>
      <c r="G161" s="5">
        <v>54</v>
      </c>
      <c r="H161" s="28">
        <v>224</v>
      </c>
      <c r="I161" s="28">
        <v>227</v>
      </c>
      <c r="J161" s="28">
        <v>232</v>
      </c>
      <c r="K161" s="28">
        <v>397</v>
      </c>
      <c r="L161" s="28">
        <v>390</v>
      </c>
      <c r="M161" s="28">
        <v>395</v>
      </c>
      <c r="N161" s="80" t="s">
        <v>50</v>
      </c>
      <c r="O161" s="80"/>
    </row>
    <row r="162" spans="1:15">
      <c r="A162" s="29"/>
      <c r="B162" s="29"/>
      <c r="C162" s="30"/>
      <c r="D162" s="78">
        <v>2</v>
      </c>
      <c r="E162" s="5">
        <v>49</v>
      </c>
      <c r="F162" s="5">
        <v>62</v>
      </c>
      <c r="G162" s="5">
        <v>69</v>
      </c>
      <c r="H162" s="28"/>
      <c r="I162" s="28"/>
      <c r="J162" s="28"/>
      <c r="K162" s="28"/>
      <c r="L162" s="28"/>
      <c r="M162" s="28"/>
      <c r="N162" s="80"/>
      <c r="O162" s="80"/>
    </row>
    <row r="163" spans="1:15">
      <c r="A163" s="29"/>
      <c r="B163" s="29"/>
      <c r="C163" s="30"/>
      <c r="D163" s="78">
        <v>3</v>
      </c>
      <c r="E163" s="5">
        <v>39</v>
      </c>
      <c r="F163" s="5">
        <v>53</v>
      </c>
      <c r="G163" s="5">
        <v>19</v>
      </c>
      <c r="H163" s="28"/>
      <c r="I163" s="28"/>
      <c r="J163" s="28"/>
      <c r="K163" s="28"/>
      <c r="L163" s="28"/>
      <c r="M163" s="28"/>
      <c r="N163" s="80"/>
      <c r="O163" s="80"/>
    </row>
    <row r="164" spans="1:15">
      <c r="A164" s="29"/>
      <c r="B164" s="29"/>
      <c r="C164" s="30"/>
      <c r="D164" s="85" t="s">
        <v>14</v>
      </c>
      <c r="E164" s="5">
        <f>SUM(E161:E163)</f>
        <v>127</v>
      </c>
      <c r="F164" s="5">
        <f t="shared" ref="F164:G164" si="38">SUM(F161:F163)</f>
        <v>176</v>
      </c>
      <c r="G164" s="5">
        <f t="shared" si="38"/>
        <v>142</v>
      </c>
      <c r="H164" s="28"/>
      <c r="I164" s="28"/>
      <c r="J164" s="28"/>
      <c r="K164" s="28"/>
      <c r="L164" s="28"/>
      <c r="M164" s="28"/>
      <c r="N164" s="80"/>
      <c r="O164" s="80"/>
    </row>
  </sheetData>
  <sheetProtection password="D794" sheet="1" formatCells="0" formatColumns="0" formatRows="0" insertColumns="0" insertRows="0" insertHyperlinks="0" deleteColumns="0" deleteRows="0" selectLockedCells="1" pivotTables="0"/>
  <sortState ref="A5:C6">
    <sortCondition ref="A5"/>
  </sortState>
  <mergeCells count="409">
    <mergeCell ref="M157:M160"/>
    <mergeCell ref="N157:O160"/>
    <mergeCell ref="A161:A164"/>
    <mergeCell ref="B161:B164"/>
    <mergeCell ref="C161:C164"/>
    <mergeCell ref="H161:H164"/>
    <mergeCell ref="I161:I164"/>
    <mergeCell ref="J161:J164"/>
    <mergeCell ref="K161:K164"/>
    <mergeCell ref="L161:L164"/>
    <mergeCell ref="M161:M164"/>
    <mergeCell ref="N161:O164"/>
    <mergeCell ref="A157:A160"/>
    <mergeCell ref="B157:B160"/>
    <mergeCell ref="C157:C160"/>
    <mergeCell ref="H157:H160"/>
    <mergeCell ref="I157:I160"/>
    <mergeCell ref="J157:J160"/>
    <mergeCell ref="K157:K160"/>
    <mergeCell ref="L157:L160"/>
    <mergeCell ref="N150:O151"/>
    <mergeCell ref="N152:O156"/>
    <mergeCell ref="A152:A156"/>
    <mergeCell ref="C152:C156"/>
    <mergeCell ref="B152:B156"/>
    <mergeCell ref="H152:H156"/>
    <mergeCell ref="I152:I156"/>
    <mergeCell ref="J152:J156"/>
    <mergeCell ref="K152:K156"/>
    <mergeCell ref="L152:L156"/>
    <mergeCell ref="M152:M156"/>
    <mergeCell ref="A150:A151"/>
    <mergeCell ref="B150:B151"/>
    <mergeCell ref="C150:C151"/>
    <mergeCell ref="H150:H151"/>
    <mergeCell ref="I150:I151"/>
    <mergeCell ref="J150:J151"/>
    <mergeCell ref="K150:K151"/>
    <mergeCell ref="L150:L151"/>
    <mergeCell ref="M150:M151"/>
    <mergeCell ref="N140:O144"/>
    <mergeCell ref="A145:A149"/>
    <mergeCell ref="B145:B149"/>
    <mergeCell ref="C145:C149"/>
    <mergeCell ref="H145:H149"/>
    <mergeCell ref="I145:I149"/>
    <mergeCell ref="J145:J149"/>
    <mergeCell ref="K145:K149"/>
    <mergeCell ref="L145:L149"/>
    <mergeCell ref="M145:M149"/>
    <mergeCell ref="N145:O149"/>
    <mergeCell ref="A140:A144"/>
    <mergeCell ref="B140:B144"/>
    <mergeCell ref="C140:C144"/>
    <mergeCell ref="H140:H144"/>
    <mergeCell ref="I140:I144"/>
    <mergeCell ref="J140:J144"/>
    <mergeCell ref="K140:K144"/>
    <mergeCell ref="L140:L144"/>
    <mergeCell ref="M140:M144"/>
    <mergeCell ref="M132:M135"/>
    <mergeCell ref="N132:O135"/>
    <mergeCell ref="C128:C131"/>
    <mergeCell ref="N136:O139"/>
    <mergeCell ref="A136:A139"/>
    <mergeCell ref="B136:B139"/>
    <mergeCell ref="C136:C139"/>
    <mergeCell ref="H136:H139"/>
    <mergeCell ref="I136:I139"/>
    <mergeCell ref="J136:J139"/>
    <mergeCell ref="K136:K139"/>
    <mergeCell ref="L136:L139"/>
    <mergeCell ref="M136:M139"/>
    <mergeCell ref="B132:B135"/>
    <mergeCell ref="A132:A135"/>
    <mergeCell ref="C132:C135"/>
    <mergeCell ref="H132:H135"/>
    <mergeCell ref="I132:I135"/>
    <mergeCell ref="J132:J135"/>
    <mergeCell ref="K132:K135"/>
    <mergeCell ref="L132:L135"/>
    <mergeCell ref="N126:O127"/>
    <mergeCell ref="A128:A131"/>
    <mergeCell ref="B128:B131"/>
    <mergeCell ref="H128:H131"/>
    <mergeCell ref="I128:I131"/>
    <mergeCell ref="J128:J131"/>
    <mergeCell ref="K128:K131"/>
    <mergeCell ref="L128:L131"/>
    <mergeCell ref="M128:M131"/>
    <mergeCell ref="N128:O131"/>
    <mergeCell ref="A126:A127"/>
    <mergeCell ref="B126:B127"/>
    <mergeCell ref="C126:C127"/>
    <mergeCell ref="H126:H127"/>
    <mergeCell ref="I126:I127"/>
    <mergeCell ref="J126:J127"/>
    <mergeCell ref="K126:K127"/>
    <mergeCell ref="L126:L127"/>
    <mergeCell ref="M126:M127"/>
    <mergeCell ref="N124:O125"/>
    <mergeCell ref="A124:A125"/>
    <mergeCell ref="B124:B125"/>
    <mergeCell ref="C124:C125"/>
    <mergeCell ref="H124:H125"/>
    <mergeCell ref="I124:I125"/>
    <mergeCell ref="J124:J125"/>
    <mergeCell ref="K124:K125"/>
    <mergeCell ref="L124:L125"/>
    <mergeCell ref="M124:M125"/>
    <mergeCell ref="N115:O119"/>
    <mergeCell ref="C120:C123"/>
    <mergeCell ref="B120:B123"/>
    <mergeCell ref="A120:A123"/>
    <mergeCell ref="H120:H123"/>
    <mergeCell ref="I120:I123"/>
    <mergeCell ref="J120:J123"/>
    <mergeCell ref="K120:K123"/>
    <mergeCell ref="L120:L123"/>
    <mergeCell ref="M120:M123"/>
    <mergeCell ref="N120:O123"/>
    <mergeCell ref="A115:A119"/>
    <mergeCell ref="B115:B119"/>
    <mergeCell ref="C115:C119"/>
    <mergeCell ref="H115:H119"/>
    <mergeCell ref="I115:I119"/>
    <mergeCell ref="J115:J119"/>
    <mergeCell ref="K115:K119"/>
    <mergeCell ref="L115:L119"/>
    <mergeCell ref="M115:M119"/>
    <mergeCell ref="N108:O110"/>
    <mergeCell ref="A111:A114"/>
    <mergeCell ref="B111:B114"/>
    <mergeCell ref="C111:C114"/>
    <mergeCell ref="H111:H114"/>
    <mergeCell ref="I111:I114"/>
    <mergeCell ref="J111:J114"/>
    <mergeCell ref="K111:K114"/>
    <mergeCell ref="L111:L114"/>
    <mergeCell ref="M111:M114"/>
    <mergeCell ref="N111:O114"/>
    <mergeCell ref="A108:A110"/>
    <mergeCell ref="B108:B110"/>
    <mergeCell ref="C108:C110"/>
    <mergeCell ref="H108:H110"/>
    <mergeCell ref="I108:I110"/>
    <mergeCell ref="J108:J110"/>
    <mergeCell ref="K108:K110"/>
    <mergeCell ref="L108:L110"/>
    <mergeCell ref="M108:M110"/>
    <mergeCell ref="N95:O99"/>
    <mergeCell ref="C100:C107"/>
    <mergeCell ref="B100:B107"/>
    <mergeCell ref="A100:A107"/>
    <mergeCell ref="H100:H107"/>
    <mergeCell ref="I100:I107"/>
    <mergeCell ref="J100:J107"/>
    <mergeCell ref="K100:K107"/>
    <mergeCell ref="L100:L107"/>
    <mergeCell ref="M100:M107"/>
    <mergeCell ref="N100:O107"/>
    <mergeCell ref="C95:C99"/>
    <mergeCell ref="B95:B99"/>
    <mergeCell ref="A95:A99"/>
    <mergeCell ref="H95:H99"/>
    <mergeCell ref="I95:I99"/>
    <mergeCell ref="J95:J99"/>
    <mergeCell ref="K95:K99"/>
    <mergeCell ref="L95:L99"/>
    <mergeCell ref="M95:M99"/>
    <mergeCell ref="M85:M89"/>
    <mergeCell ref="N85:O89"/>
    <mergeCell ref="A90:A94"/>
    <mergeCell ref="B90:B94"/>
    <mergeCell ref="C90:C94"/>
    <mergeCell ref="H90:H94"/>
    <mergeCell ref="I90:I94"/>
    <mergeCell ref="J90:J94"/>
    <mergeCell ref="K90:K94"/>
    <mergeCell ref="L90:L94"/>
    <mergeCell ref="M90:M94"/>
    <mergeCell ref="N90:O94"/>
    <mergeCell ref="A85:A89"/>
    <mergeCell ref="B85:B89"/>
    <mergeCell ref="C85:C89"/>
    <mergeCell ref="H85:H89"/>
    <mergeCell ref="I85:I89"/>
    <mergeCell ref="J85:J89"/>
    <mergeCell ref="K85:K89"/>
    <mergeCell ref="L85:L89"/>
    <mergeCell ref="K79:K80"/>
    <mergeCell ref="L79:L80"/>
    <mergeCell ref="M79:M80"/>
    <mergeCell ref="N79:O80"/>
    <mergeCell ref="A81:A84"/>
    <mergeCell ref="B81:B84"/>
    <mergeCell ref="C81:C84"/>
    <mergeCell ref="H81:H84"/>
    <mergeCell ref="I81:I84"/>
    <mergeCell ref="J81:J84"/>
    <mergeCell ref="K81:K84"/>
    <mergeCell ref="L81:L84"/>
    <mergeCell ref="M81:M84"/>
    <mergeCell ref="N81:O84"/>
    <mergeCell ref="N31:O33"/>
    <mergeCell ref="N41:O43"/>
    <mergeCell ref="J16:J17"/>
    <mergeCell ref="J7:J9"/>
    <mergeCell ref="H75:H78"/>
    <mergeCell ref="I75:I78"/>
    <mergeCell ref="J75:J78"/>
    <mergeCell ref="K75:K78"/>
    <mergeCell ref="L75:L78"/>
    <mergeCell ref="M75:M78"/>
    <mergeCell ref="N75:O78"/>
    <mergeCell ref="K58:K62"/>
    <mergeCell ref="L58:L62"/>
    <mergeCell ref="M58:M62"/>
    <mergeCell ref="N58:O62"/>
    <mergeCell ref="M52:M57"/>
    <mergeCell ref="N52:O57"/>
    <mergeCell ref="H49:H51"/>
    <mergeCell ref="I49:I51"/>
    <mergeCell ref="J49:J51"/>
    <mergeCell ref="K49:K51"/>
    <mergeCell ref="C3:C4"/>
    <mergeCell ref="B3:B4"/>
    <mergeCell ref="A3:A4"/>
    <mergeCell ref="C5:C6"/>
    <mergeCell ref="B5:B6"/>
    <mergeCell ref="A5:A6"/>
    <mergeCell ref="E3:G3"/>
    <mergeCell ref="H3:J3"/>
    <mergeCell ref="K3:M3"/>
    <mergeCell ref="D3:D4"/>
    <mergeCell ref="H7:H9"/>
    <mergeCell ref="H16:H17"/>
    <mergeCell ref="I16:I17"/>
    <mergeCell ref="I7:I9"/>
    <mergeCell ref="C10:C15"/>
    <mergeCell ref="B10:B15"/>
    <mergeCell ref="A10:A15"/>
    <mergeCell ref="C16:C17"/>
    <mergeCell ref="A16:A17"/>
    <mergeCell ref="B16:B17"/>
    <mergeCell ref="A7:A9"/>
    <mergeCell ref="B7:B9"/>
    <mergeCell ref="C7:C9"/>
    <mergeCell ref="N3:O4"/>
    <mergeCell ref="A1:O2"/>
    <mergeCell ref="N5:O6"/>
    <mergeCell ref="N7:O9"/>
    <mergeCell ref="N10:O15"/>
    <mergeCell ref="N16:O17"/>
    <mergeCell ref="K16:K17"/>
    <mergeCell ref="L16:L17"/>
    <mergeCell ref="M16:M17"/>
    <mergeCell ref="K7:K9"/>
    <mergeCell ref="L7:L9"/>
    <mergeCell ref="M7:M9"/>
    <mergeCell ref="H10:H15"/>
    <mergeCell ref="I10:I15"/>
    <mergeCell ref="J10:J15"/>
    <mergeCell ref="K10:K15"/>
    <mergeCell ref="L10:L15"/>
    <mergeCell ref="M10:M15"/>
    <mergeCell ref="H5:H6"/>
    <mergeCell ref="I5:I6"/>
    <mergeCell ref="J5:J6"/>
    <mergeCell ref="K5:K6"/>
    <mergeCell ref="L5:L6"/>
    <mergeCell ref="M5:M6"/>
    <mergeCell ref="A18:A21"/>
    <mergeCell ref="B18:B21"/>
    <mergeCell ref="C18:C21"/>
    <mergeCell ref="C22:C25"/>
    <mergeCell ref="B22:B25"/>
    <mergeCell ref="A22:A25"/>
    <mergeCell ref="N18:O21"/>
    <mergeCell ref="H22:H25"/>
    <mergeCell ref="I22:I25"/>
    <mergeCell ref="J22:J25"/>
    <mergeCell ref="K22:K25"/>
    <mergeCell ref="L22:L25"/>
    <mergeCell ref="M22:M25"/>
    <mergeCell ref="N22:O25"/>
    <mergeCell ref="H18:H21"/>
    <mergeCell ref="I18:I21"/>
    <mergeCell ref="J18:J21"/>
    <mergeCell ref="K18:K21"/>
    <mergeCell ref="L18:L21"/>
    <mergeCell ref="M18:M21"/>
    <mergeCell ref="A31:A33"/>
    <mergeCell ref="B31:B33"/>
    <mergeCell ref="C31:C33"/>
    <mergeCell ref="A34:A40"/>
    <mergeCell ref="B34:B40"/>
    <mergeCell ref="C34:C40"/>
    <mergeCell ref="N26:O30"/>
    <mergeCell ref="A26:A30"/>
    <mergeCell ref="B26:B30"/>
    <mergeCell ref="C26:C30"/>
    <mergeCell ref="H31:H33"/>
    <mergeCell ref="I31:I33"/>
    <mergeCell ref="J31:J33"/>
    <mergeCell ref="K31:K33"/>
    <mergeCell ref="L31:L33"/>
    <mergeCell ref="M31:M33"/>
    <mergeCell ref="H26:H30"/>
    <mergeCell ref="I26:I30"/>
    <mergeCell ref="J26:J30"/>
    <mergeCell ref="K26:K30"/>
    <mergeCell ref="L26:L30"/>
    <mergeCell ref="M26:M30"/>
    <mergeCell ref="H34:H40"/>
    <mergeCell ref="I34:I40"/>
    <mergeCell ref="L34:L40"/>
    <mergeCell ref="M34:M40"/>
    <mergeCell ref="N34:O40"/>
    <mergeCell ref="A41:A43"/>
    <mergeCell ref="B41:B43"/>
    <mergeCell ref="C41:C43"/>
    <mergeCell ref="H41:H43"/>
    <mergeCell ref="I41:I43"/>
    <mergeCell ref="J41:J43"/>
    <mergeCell ref="K41:K43"/>
    <mergeCell ref="L41:L43"/>
    <mergeCell ref="M41:M43"/>
    <mergeCell ref="J34:J40"/>
    <mergeCell ref="K34:K40"/>
    <mergeCell ref="K52:K57"/>
    <mergeCell ref="L52:L57"/>
    <mergeCell ref="H46:H48"/>
    <mergeCell ref="I46:I48"/>
    <mergeCell ref="J46:J48"/>
    <mergeCell ref="K46:K48"/>
    <mergeCell ref="L46:L48"/>
    <mergeCell ref="M46:M48"/>
    <mergeCell ref="H44:H45"/>
    <mergeCell ref="I44:I45"/>
    <mergeCell ref="J44:J45"/>
    <mergeCell ref="K44:K45"/>
    <mergeCell ref="L44:L45"/>
    <mergeCell ref="M44:M45"/>
    <mergeCell ref="A44:A45"/>
    <mergeCell ref="B44:B45"/>
    <mergeCell ref="C44:C45"/>
    <mergeCell ref="A46:A48"/>
    <mergeCell ref="B46:B48"/>
    <mergeCell ref="C46:C48"/>
    <mergeCell ref="L49:L51"/>
    <mergeCell ref="M49:M51"/>
    <mergeCell ref="N44:O45"/>
    <mergeCell ref="N46:O48"/>
    <mergeCell ref="N49:O51"/>
    <mergeCell ref="A58:A62"/>
    <mergeCell ref="B58:B62"/>
    <mergeCell ref="C58:C62"/>
    <mergeCell ref="H58:H62"/>
    <mergeCell ref="I58:I62"/>
    <mergeCell ref="J58:J62"/>
    <mergeCell ref="A49:A51"/>
    <mergeCell ref="B49:B51"/>
    <mergeCell ref="C49:C51"/>
    <mergeCell ref="A52:A57"/>
    <mergeCell ref="B52:B57"/>
    <mergeCell ref="C52:C57"/>
    <mergeCell ref="H52:H57"/>
    <mergeCell ref="I52:I57"/>
    <mergeCell ref="J52:J57"/>
    <mergeCell ref="N63:O65"/>
    <mergeCell ref="N66:O70"/>
    <mergeCell ref="A63:A65"/>
    <mergeCell ref="B63:B65"/>
    <mergeCell ref="C63:C65"/>
    <mergeCell ref="A66:A70"/>
    <mergeCell ref="B66:B70"/>
    <mergeCell ref="C66:C70"/>
    <mergeCell ref="H66:H70"/>
    <mergeCell ref="I66:I70"/>
    <mergeCell ref="J66:J70"/>
    <mergeCell ref="K66:K70"/>
    <mergeCell ref="L66:L70"/>
    <mergeCell ref="M66:M70"/>
    <mergeCell ref="H63:H65"/>
    <mergeCell ref="I63:I65"/>
    <mergeCell ref="J63:J65"/>
    <mergeCell ref="K63:K65"/>
    <mergeCell ref="L63:L65"/>
    <mergeCell ref="M63:M65"/>
    <mergeCell ref="A79:A80"/>
    <mergeCell ref="B79:B80"/>
    <mergeCell ref="C79:C80"/>
    <mergeCell ref="H71:H74"/>
    <mergeCell ref="I71:I74"/>
    <mergeCell ref="J71:J74"/>
    <mergeCell ref="A71:A74"/>
    <mergeCell ref="B71:B74"/>
    <mergeCell ref="C71:C74"/>
    <mergeCell ref="A75:A78"/>
    <mergeCell ref="B75:B78"/>
    <mergeCell ref="C75:C78"/>
    <mergeCell ref="H79:H80"/>
    <mergeCell ref="I79:I80"/>
    <mergeCell ref="J79:J80"/>
    <mergeCell ref="N71:O74"/>
    <mergeCell ref="K71:K74"/>
    <mergeCell ref="L71:L74"/>
    <mergeCell ref="M71:M74"/>
  </mergeCells>
  <pageMargins left="0.17" right="0.17" top="0.23" bottom="0.38" header="0.17" footer="0.17"/>
  <pageSetup paperSize="9" orientation="landscape" verticalDpi="0" r:id="rId1"/>
  <ignoredErrors>
    <ignoredError sqref="F131:G1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E4:G14"/>
  <sheetViews>
    <sheetView workbookViewId="0">
      <selection activeCell="G15" sqref="G15"/>
    </sheetView>
  </sheetViews>
  <sheetFormatPr defaultRowHeight="15"/>
  <sheetData>
    <row r="4" spans="5:7">
      <c r="E4">
        <v>43</v>
      </c>
    </row>
    <row r="5" spans="5:7">
      <c r="E5">
        <v>60</v>
      </c>
    </row>
    <row r="6" spans="5:7">
      <c r="E6">
        <v>60</v>
      </c>
    </row>
    <row r="7" spans="5:7">
      <c r="E7">
        <v>50</v>
      </c>
    </row>
    <row r="8" spans="5:7">
      <c r="E8">
        <v>50</v>
      </c>
    </row>
    <row r="9" spans="5:7">
      <c r="E9">
        <v>53</v>
      </c>
    </row>
    <row r="10" spans="5:7">
      <c r="E10">
        <v>54</v>
      </c>
    </row>
    <row r="11" spans="5:7">
      <c r="E11">
        <v>53</v>
      </c>
    </row>
    <row r="12" spans="5:7">
      <c r="E12">
        <v>50</v>
      </c>
    </row>
    <row r="13" spans="5:7">
      <c r="E13">
        <v>7</v>
      </c>
    </row>
    <row r="14" spans="5:7">
      <c r="E14">
        <f>SUM(E4:E13)</f>
        <v>480</v>
      </c>
      <c r="F14">
        <f>E14*3</f>
        <v>1440</v>
      </c>
      <c r="G14">
        <f>F14*1.1</f>
        <v>1584.0000000000002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Ильдус</dc:creator>
  <cp:lastModifiedBy>Ильдус</cp:lastModifiedBy>
  <cp:lastPrinted>2016-01-12T16:47:48Z</cp:lastPrinted>
  <dcterms:created xsi:type="dcterms:W3CDTF">2015-12-17T10:46:14Z</dcterms:created>
  <dcterms:modified xsi:type="dcterms:W3CDTF">2016-01-12T17:03:10Z</dcterms:modified>
</cp:coreProperties>
</file>