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7" i="1"/>
  <c r="E187"/>
  <c r="D188" s="1"/>
  <c r="D187"/>
  <c r="F183"/>
  <c r="E183"/>
  <c r="D184" s="1"/>
  <c r="D183"/>
  <c r="F179"/>
  <c r="E179"/>
  <c r="D180" s="1"/>
  <c r="D179"/>
  <c r="F175"/>
  <c r="E175"/>
  <c r="D176" s="1"/>
  <c r="D175"/>
  <c r="D172"/>
  <c r="D169"/>
  <c r="D163"/>
  <c r="F159"/>
  <c r="E159"/>
  <c r="D159"/>
  <c r="D160" s="1"/>
  <c r="F153"/>
  <c r="E153"/>
  <c r="D153"/>
  <c r="D154" s="1"/>
  <c r="D149"/>
  <c r="D146"/>
  <c r="F137"/>
  <c r="E137"/>
  <c r="D137"/>
  <c r="D138" s="1"/>
  <c r="D133"/>
  <c r="D134" s="1"/>
  <c r="F129"/>
  <c r="E129"/>
  <c r="D129"/>
  <c r="D130" s="1"/>
  <c r="F125"/>
  <c r="E125"/>
  <c r="D125"/>
  <c r="D126" s="1"/>
  <c r="F119"/>
  <c r="E119"/>
  <c r="D119"/>
  <c r="D120" s="1"/>
  <c r="D113"/>
  <c r="D110"/>
  <c r="F106"/>
  <c r="E106"/>
  <c r="D106"/>
  <c r="D107" s="1"/>
  <c r="F102"/>
  <c r="E102"/>
  <c r="D102"/>
  <c r="D103" s="1"/>
  <c r="F98"/>
  <c r="E98"/>
  <c r="D98"/>
  <c r="D99" s="1"/>
  <c r="F94"/>
  <c r="E94"/>
  <c r="D94"/>
  <c r="D95" s="1"/>
  <c r="F87"/>
  <c r="E87"/>
  <c r="D87"/>
  <c r="D88" s="1"/>
  <c r="F81"/>
  <c r="E81"/>
  <c r="D81"/>
  <c r="D82" s="1"/>
  <c r="F75"/>
  <c r="E75"/>
  <c r="D75"/>
  <c r="D76" s="1"/>
  <c r="F68"/>
  <c r="E68"/>
  <c r="D68"/>
  <c r="D69" s="1"/>
  <c r="D63"/>
  <c r="F58"/>
  <c r="E58"/>
  <c r="D59" s="1"/>
  <c r="D58"/>
  <c r="F52"/>
  <c r="E52"/>
  <c r="D53" s="1"/>
  <c r="D52"/>
  <c r="F47"/>
  <c r="E47"/>
  <c r="D48" s="1"/>
  <c r="D47"/>
  <c r="F42"/>
  <c r="E42"/>
  <c r="D43" s="1"/>
  <c r="D42"/>
  <c r="F36"/>
  <c r="E36"/>
  <c r="D37" s="1"/>
  <c r="D36"/>
  <c r="F31"/>
  <c r="E31"/>
  <c r="D32" s="1"/>
  <c r="D31"/>
  <c r="F25"/>
  <c r="E25"/>
  <c r="D26" s="1"/>
  <c r="D25"/>
  <c r="D22"/>
  <c r="F18"/>
  <c r="E18"/>
  <c r="D18"/>
  <c r="D19" s="1"/>
  <c r="F13"/>
  <c r="E13"/>
  <c r="D13"/>
  <c r="D14" s="1"/>
  <c r="F9"/>
  <c r="E9"/>
  <c r="D9"/>
  <c r="D10" s="1"/>
</calcChain>
</file>

<file path=xl/sharedStrings.xml><?xml version="1.0" encoding="utf-8"?>
<sst xmlns="http://schemas.openxmlformats.org/spreadsheetml/2006/main" count="145" uniqueCount="64">
  <si>
    <t>№ТП</t>
  </si>
  <si>
    <t xml:space="preserve">Sтр,
кВА 
</t>
  </si>
  <si>
    <t>№Ф</t>
  </si>
  <si>
    <t>I(A)</t>
  </si>
  <si>
    <t xml:space="preserve">Uф(В)
 в самой удаленной точке от ТП
</t>
  </si>
  <si>
    <t xml:space="preserve">№ 
отв
ПБВ
</t>
  </si>
  <si>
    <t>Uф (В)</t>
  </si>
  <si>
    <t>Uл(В)</t>
  </si>
  <si>
    <t>дата время
замера</t>
  </si>
  <si>
    <t>А</t>
  </si>
  <si>
    <t>В</t>
  </si>
  <si>
    <t>С</t>
  </si>
  <si>
    <t>A</t>
  </si>
  <si>
    <t>B</t>
  </si>
  <si>
    <t>C</t>
  </si>
  <si>
    <t>AB</t>
  </si>
  <si>
    <t>BC</t>
  </si>
  <si>
    <t>AC</t>
  </si>
  <si>
    <t>ТП 3608</t>
  </si>
  <si>
    <t>сумма</t>
  </si>
  <si>
    <t>P(кВт)</t>
  </si>
  <si>
    <t>ТП 3606</t>
  </si>
  <si>
    <t>ТП 3604</t>
  </si>
  <si>
    <t>ТП 3605</t>
  </si>
  <si>
    <t>ТП 3687</t>
  </si>
  <si>
    <t>ТП 3686</t>
  </si>
  <si>
    <t>ТП 3607</t>
  </si>
  <si>
    <t>ТП 3617</t>
  </si>
  <si>
    <t>2</t>
  </si>
  <si>
    <t>ТП 3696</t>
  </si>
  <si>
    <t>ТП 3632</t>
  </si>
  <si>
    <t>1</t>
  </si>
  <si>
    <t>ТП 3633</t>
  </si>
  <si>
    <t>ТП 3634</t>
  </si>
  <si>
    <t>ТП 3620</t>
  </si>
  <si>
    <t>ТП 3674</t>
  </si>
  <si>
    <t>ТП 3635</t>
  </si>
  <si>
    <t>ТП 3636</t>
  </si>
  <si>
    <t>4</t>
  </si>
  <si>
    <t>ТП 3637</t>
  </si>
  <si>
    <t>ТП 3638</t>
  </si>
  <si>
    <t>ТП 3675</t>
  </si>
  <si>
    <t>2*160</t>
  </si>
  <si>
    <t>ТП 3602</t>
  </si>
  <si>
    <t>ТП 3616</t>
  </si>
  <si>
    <t>ТП 3600</t>
  </si>
  <si>
    <t>ТП 3611</t>
  </si>
  <si>
    <t>ТП 3613</t>
  </si>
  <si>
    <t>ТП 3610</t>
  </si>
  <si>
    <t>ТП 3609</t>
  </si>
  <si>
    <t>ТП 3707</t>
  </si>
  <si>
    <t>ТП 3625</t>
  </si>
  <si>
    <t>Заводская</t>
  </si>
  <si>
    <t>ТП 3705</t>
  </si>
  <si>
    <t>ТП 3655</t>
  </si>
  <si>
    <t>ТП 3659</t>
  </si>
  <si>
    <t>ТП 3689</t>
  </si>
  <si>
    <t>ТП 3656</t>
  </si>
  <si>
    <t>ТП 3654</t>
  </si>
  <si>
    <t>ТП 3710</t>
  </si>
  <si>
    <t>ТП 3711</t>
  </si>
  <si>
    <t>ТП 3712</t>
  </si>
  <si>
    <t>ТП 3623</t>
  </si>
  <si>
    <r>
      <t xml:space="preserve">            </t>
    </r>
    <r>
      <rPr>
        <b/>
        <sz val="20"/>
        <color theme="1"/>
        <rFont val="Calibri"/>
        <family val="2"/>
        <charset val="204"/>
        <scheme val="minor"/>
      </rPr>
      <t>ОП  с.  НОВОБЕЛОКАТАЙ</t>
    </r>
    <r>
      <rPr>
        <sz val="20"/>
        <color theme="1"/>
        <rFont val="Calibri"/>
        <family val="2"/>
        <charset val="204"/>
        <scheme val="minor"/>
      </rPr>
      <t xml:space="preserve">           ЗИМА 2014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</si>
</sst>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2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2" fontId="2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2" fontId="0" fillId="0" borderId="7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8"/>
  <sheetViews>
    <sheetView tabSelected="1" workbookViewId="0">
      <selection activeCell="Q16" sqref="Q16"/>
    </sheetView>
  </sheetViews>
  <sheetFormatPr defaultRowHeight="14.4"/>
  <cols>
    <col min="2" max="2" width="6.77734375" customWidth="1"/>
    <col min="3" max="3" width="8" customWidth="1"/>
    <col min="4" max="4" width="7.88671875" customWidth="1"/>
    <col min="5" max="5" width="7.77734375" customWidth="1"/>
    <col min="6" max="6" width="7.5546875" customWidth="1"/>
    <col min="8" max="8" width="7" customWidth="1"/>
    <col min="9" max="9" width="7.6640625" customWidth="1"/>
    <col min="10" max="10" width="7.88671875" customWidth="1"/>
    <col min="11" max="11" width="8" customWidth="1"/>
    <col min="12" max="12" width="7.5546875" customWidth="1"/>
    <col min="13" max="13" width="7.44140625" customWidth="1"/>
    <col min="14" max="14" width="7.6640625" customWidth="1"/>
    <col min="15" max="15" width="17.88671875" customWidth="1"/>
  </cols>
  <sheetData>
    <row r="2" spans="1:15">
      <c r="A2" s="54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28.8">
      <c r="A4" s="23" t="s">
        <v>0</v>
      </c>
      <c r="B4" s="39" t="s">
        <v>1</v>
      </c>
      <c r="C4" s="23" t="s">
        <v>2</v>
      </c>
      <c r="D4" s="23" t="s">
        <v>3</v>
      </c>
      <c r="E4" s="23"/>
      <c r="F4" s="23"/>
      <c r="G4" s="40" t="s">
        <v>4</v>
      </c>
      <c r="H4" s="39" t="s">
        <v>5</v>
      </c>
      <c r="I4" s="23" t="s">
        <v>6</v>
      </c>
      <c r="J4" s="23"/>
      <c r="K4" s="23"/>
      <c r="L4" s="23" t="s">
        <v>7</v>
      </c>
      <c r="M4" s="23"/>
      <c r="N4" s="23"/>
      <c r="O4" s="1" t="s">
        <v>8</v>
      </c>
    </row>
    <row r="5" spans="1:15">
      <c r="A5" s="23"/>
      <c r="B5" s="28"/>
      <c r="C5" s="23"/>
      <c r="D5" s="2" t="s">
        <v>9</v>
      </c>
      <c r="E5" s="2" t="s">
        <v>10</v>
      </c>
      <c r="F5" s="2" t="s">
        <v>11</v>
      </c>
      <c r="G5" s="41"/>
      <c r="H5" s="42"/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60">
        <v>41996.817361111112</v>
      </c>
    </row>
    <row r="6" spans="1:15">
      <c r="A6" s="53" t="s">
        <v>18</v>
      </c>
      <c r="B6" s="50">
        <v>160</v>
      </c>
      <c r="C6" s="2">
        <v>1</v>
      </c>
      <c r="D6" s="2">
        <v>35.5</v>
      </c>
      <c r="E6" s="2">
        <v>59.2</v>
      </c>
      <c r="F6" s="2">
        <v>67.599999999999994</v>
      </c>
      <c r="G6" s="3">
        <v>188</v>
      </c>
      <c r="H6" s="50"/>
      <c r="I6" s="23">
        <v>226</v>
      </c>
      <c r="J6" s="23">
        <v>225</v>
      </c>
      <c r="K6" s="23">
        <v>226</v>
      </c>
      <c r="L6" s="23">
        <v>392</v>
      </c>
      <c r="M6" s="23">
        <v>392</v>
      </c>
      <c r="N6" s="23">
        <v>393</v>
      </c>
      <c r="O6" s="61"/>
    </row>
    <row r="7" spans="1:15">
      <c r="A7" s="53"/>
      <c r="B7" s="27"/>
      <c r="C7" s="2">
        <v>2</v>
      </c>
      <c r="D7" s="2">
        <v>6.6</v>
      </c>
      <c r="E7" s="2">
        <v>10.199999999999999</v>
      </c>
      <c r="F7" s="2">
        <v>2.9</v>
      </c>
      <c r="G7" s="3">
        <v>222</v>
      </c>
      <c r="H7" s="27"/>
      <c r="I7" s="23"/>
      <c r="J7" s="23"/>
      <c r="K7" s="23"/>
      <c r="L7" s="23"/>
      <c r="M7" s="23"/>
      <c r="N7" s="23"/>
      <c r="O7" s="61"/>
    </row>
    <row r="8" spans="1:15">
      <c r="A8" s="53"/>
      <c r="B8" s="27"/>
      <c r="C8" s="2">
        <v>3</v>
      </c>
      <c r="D8" s="2">
        <v>52.7</v>
      </c>
      <c r="E8" s="2">
        <v>55.4</v>
      </c>
      <c r="F8" s="2">
        <v>64.400000000000006</v>
      </c>
      <c r="G8" s="3">
        <v>210</v>
      </c>
      <c r="H8" s="27"/>
      <c r="I8" s="23"/>
      <c r="J8" s="23"/>
      <c r="K8" s="23"/>
      <c r="L8" s="23"/>
      <c r="M8" s="23"/>
      <c r="N8" s="23"/>
      <c r="O8" s="61"/>
    </row>
    <row r="9" spans="1:15">
      <c r="A9" s="53"/>
      <c r="B9" s="27"/>
      <c r="C9" s="2" t="s">
        <v>19</v>
      </c>
      <c r="D9" s="2">
        <f>SUM(D6:D8)</f>
        <v>94.800000000000011</v>
      </c>
      <c r="E9" s="2">
        <f>SUM(E6:E8)</f>
        <v>124.80000000000001</v>
      </c>
      <c r="F9" s="2">
        <f>SUM(F6:F8)</f>
        <v>134.9</v>
      </c>
      <c r="G9" s="52"/>
      <c r="H9" s="27"/>
      <c r="I9" s="23"/>
      <c r="J9" s="23"/>
      <c r="K9" s="23"/>
      <c r="L9" s="23"/>
      <c r="M9" s="23"/>
      <c r="N9" s="23"/>
      <c r="O9" s="61"/>
    </row>
    <row r="10" spans="1:15">
      <c r="A10" s="53"/>
      <c r="B10" s="28"/>
      <c r="C10" s="2" t="s">
        <v>20</v>
      </c>
      <c r="D10" s="23">
        <f>AVERAGE(I6,J6,K6)*SUM(D9+E9+F9)/1000</f>
        <v>79.998833333333323</v>
      </c>
      <c r="E10" s="23"/>
      <c r="F10" s="23"/>
      <c r="G10" s="41"/>
      <c r="H10" s="28"/>
      <c r="I10" s="23"/>
      <c r="J10" s="23"/>
      <c r="K10" s="23"/>
      <c r="L10" s="23"/>
      <c r="M10" s="23"/>
      <c r="N10" s="23"/>
      <c r="O10" s="62"/>
    </row>
    <row r="11" spans="1:15">
      <c r="A11" s="53" t="s">
        <v>21</v>
      </c>
      <c r="B11" s="50">
        <v>160</v>
      </c>
      <c r="C11" s="2">
        <v>1</v>
      </c>
      <c r="D11" s="2">
        <v>46.5</v>
      </c>
      <c r="E11" s="2">
        <v>74.599999999999994</v>
      </c>
      <c r="F11" s="2">
        <v>49</v>
      </c>
      <c r="G11" s="3">
        <v>211</v>
      </c>
      <c r="H11" s="50"/>
      <c r="I11" s="50">
        <v>225</v>
      </c>
      <c r="J11" s="50">
        <v>226</v>
      </c>
      <c r="K11" s="50">
        <v>226</v>
      </c>
      <c r="L11" s="23">
        <v>391</v>
      </c>
      <c r="M11" s="23">
        <v>392</v>
      </c>
      <c r="N11" s="23">
        <v>392</v>
      </c>
      <c r="O11" s="51">
        <v>41997.8125</v>
      </c>
    </row>
    <row r="12" spans="1:15">
      <c r="A12" s="53"/>
      <c r="B12" s="27"/>
      <c r="C12" s="2">
        <v>2</v>
      </c>
      <c r="D12" s="2">
        <v>70.5</v>
      </c>
      <c r="E12" s="2">
        <v>12.9</v>
      </c>
      <c r="F12" s="2">
        <v>26.4</v>
      </c>
      <c r="G12" s="3">
        <v>222</v>
      </c>
      <c r="H12" s="27"/>
      <c r="I12" s="27"/>
      <c r="J12" s="27"/>
      <c r="K12" s="27"/>
      <c r="L12" s="23"/>
      <c r="M12" s="23"/>
      <c r="N12" s="23"/>
      <c r="O12" s="23"/>
    </row>
    <row r="13" spans="1:15">
      <c r="A13" s="53"/>
      <c r="B13" s="27"/>
      <c r="C13" s="2" t="s">
        <v>19</v>
      </c>
      <c r="D13" s="2">
        <f>D11+D12</f>
        <v>117</v>
      </c>
      <c r="E13" s="2">
        <f>E11+E12</f>
        <v>87.5</v>
      </c>
      <c r="F13" s="2">
        <f>F11+F12</f>
        <v>75.400000000000006</v>
      </c>
      <c r="G13" s="52"/>
      <c r="H13" s="27"/>
      <c r="I13" s="27"/>
      <c r="J13" s="27"/>
      <c r="K13" s="27"/>
      <c r="L13" s="23"/>
      <c r="M13" s="23"/>
      <c r="N13" s="23"/>
      <c r="O13" s="23"/>
    </row>
    <row r="14" spans="1:15">
      <c r="A14" s="53"/>
      <c r="B14" s="28"/>
      <c r="C14" s="2" t="s">
        <v>20</v>
      </c>
      <c r="D14" s="23">
        <f>AVERAGE(I11,J11,K11)*SUM(D13+E13+F13)/1000</f>
        <v>63.164099999999991</v>
      </c>
      <c r="E14" s="23"/>
      <c r="F14" s="23"/>
      <c r="G14" s="41"/>
      <c r="H14" s="28"/>
      <c r="I14" s="28"/>
      <c r="J14" s="28"/>
      <c r="K14" s="28"/>
      <c r="L14" s="23"/>
      <c r="M14" s="23"/>
      <c r="N14" s="23"/>
      <c r="O14" s="23"/>
    </row>
    <row r="15" spans="1:15">
      <c r="A15" s="24" t="s">
        <v>22</v>
      </c>
      <c r="B15" s="17">
        <v>160</v>
      </c>
      <c r="C15" s="4">
        <v>1</v>
      </c>
      <c r="D15" s="4">
        <v>13</v>
      </c>
      <c r="E15" s="4">
        <v>21.8</v>
      </c>
      <c r="F15" s="4">
        <v>25.4</v>
      </c>
      <c r="G15" s="5">
        <v>221</v>
      </c>
      <c r="H15" s="17"/>
      <c r="I15" s="17">
        <v>224</v>
      </c>
      <c r="J15" s="17">
        <v>231</v>
      </c>
      <c r="K15" s="17">
        <v>213</v>
      </c>
      <c r="L15" s="17">
        <v>385</v>
      </c>
      <c r="M15" s="17">
        <v>381</v>
      </c>
      <c r="N15" s="17">
        <v>381</v>
      </c>
      <c r="O15" s="20">
        <v>41997.841666666667</v>
      </c>
    </row>
    <row r="16" spans="1:15">
      <c r="A16" s="25"/>
      <c r="B16" s="27"/>
      <c r="C16" s="6">
        <v>2</v>
      </c>
      <c r="D16" s="6">
        <v>58.3</v>
      </c>
      <c r="E16" s="6">
        <v>31.9</v>
      </c>
      <c r="F16" s="6">
        <v>53.4</v>
      </c>
      <c r="G16" s="5">
        <v>199</v>
      </c>
      <c r="H16" s="27"/>
      <c r="I16" s="18"/>
      <c r="J16" s="18"/>
      <c r="K16" s="18"/>
      <c r="L16" s="18"/>
      <c r="M16" s="18"/>
      <c r="N16" s="18"/>
      <c r="O16" s="21"/>
    </row>
    <row r="17" spans="1:15">
      <c r="A17" s="25"/>
      <c r="B17" s="27"/>
      <c r="C17" s="6">
        <v>3</v>
      </c>
      <c r="D17" s="6">
        <v>52.3</v>
      </c>
      <c r="E17" s="6">
        <v>48.3</v>
      </c>
      <c r="F17" s="6">
        <v>42.4</v>
      </c>
      <c r="G17" s="5">
        <v>196</v>
      </c>
      <c r="H17" s="27"/>
      <c r="I17" s="18"/>
      <c r="J17" s="18"/>
      <c r="K17" s="18"/>
      <c r="L17" s="18"/>
      <c r="M17" s="18"/>
      <c r="N17" s="18"/>
      <c r="O17" s="21"/>
    </row>
    <row r="18" spans="1:15">
      <c r="A18" s="25"/>
      <c r="B18" s="27"/>
      <c r="C18" s="6" t="s">
        <v>19</v>
      </c>
      <c r="D18" s="6">
        <f>D15+D16+D17</f>
        <v>123.6</v>
      </c>
      <c r="E18" s="6">
        <f>E15+E16+E17</f>
        <v>102</v>
      </c>
      <c r="F18" s="6">
        <f>F15+F16+F17</f>
        <v>121.19999999999999</v>
      </c>
      <c r="G18" s="7"/>
      <c r="H18" s="27"/>
      <c r="I18" s="18"/>
      <c r="J18" s="18"/>
      <c r="K18" s="18"/>
      <c r="L18" s="18"/>
      <c r="M18" s="18"/>
      <c r="N18" s="18"/>
      <c r="O18" s="21"/>
    </row>
    <row r="19" spans="1:15">
      <c r="A19" s="26"/>
      <c r="B19" s="28"/>
      <c r="C19" s="6" t="s">
        <v>20</v>
      </c>
      <c r="D19" s="23">
        <f>AVERAGE(I15,J15,K15)*SUM(D18+E18+F18)/1000</f>
        <v>77.220799999999983</v>
      </c>
      <c r="E19" s="23"/>
      <c r="F19" s="23"/>
      <c r="G19" s="8"/>
      <c r="H19" s="28"/>
      <c r="I19" s="19"/>
      <c r="J19" s="19"/>
      <c r="K19" s="19"/>
      <c r="L19" s="19"/>
      <c r="M19" s="19"/>
      <c r="N19" s="19"/>
      <c r="O19" s="22"/>
    </row>
    <row r="20" spans="1:15">
      <c r="A20" s="24" t="s">
        <v>23</v>
      </c>
      <c r="B20" s="17">
        <v>100</v>
      </c>
      <c r="C20" s="4">
        <v>1</v>
      </c>
      <c r="D20" s="4">
        <v>17.7</v>
      </c>
      <c r="E20" s="4">
        <v>14.8</v>
      </c>
      <c r="F20" s="4">
        <v>15.8</v>
      </c>
      <c r="G20" s="5">
        <v>207</v>
      </c>
      <c r="H20" s="17"/>
      <c r="I20" s="17">
        <v>209</v>
      </c>
      <c r="J20" s="17">
        <v>213</v>
      </c>
      <c r="K20" s="17">
        <v>209</v>
      </c>
      <c r="L20" s="17">
        <v>371</v>
      </c>
      <c r="M20" s="17">
        <v>371</v>
      </c>
      <c r="N20" s="17">
        <v>368</v>
      </c>
      <c r="O20" s="20">
        <v>41995.461805555555</v>
      </c>
    </row>
    <row r="21" spans="1:15">
      <c r="A21" s="25"/>
      <c r="B21" s="27"/>
      <c r="C21" s="6" t="s">
        <v>19</v>
      </c>
      <c r="D21" s="4">
        <v>4.5999999999999996</v>
      </c>
      <c r="E21" s="4">
        <v>4.0999999999999996</v>
      </c>
      <c r="F21" s="4">
        <v>3.1</v>
      </c>
      <c r="G21" s="7"/>
      <c r="H21" s="27"/>
      <c r="I21" s="18"/>
      <c r="J21" s="18"/>
      <c r="K21" s="18"/>
      <c r="L21" s="18"/>
      <c r="M21" s="18"/>
      <c r="N21" s="18"/>
      <c r="O21" s="21"/>
    </row>
    <row r="22" spans="1:15">
      <c r="A22" s="26"/>
      <c r="B22" s="28"/>
      <c r="C22" s="6" t="s">
        <v>20</v>
      </c>
      <c r="D22" s="23">
        <f>AVERAGE(I20,J28,K20)*SUM(D21+E21+F21)/1000</f>
        <v>2.4661999999999997</v>
      </c>
      <c r="E22" s="23"/>
      <c r="F22" s="23"/>
      <c r="G22" s="8"/>
      <c r="H22" s="28"/>
      <c r="I22" s="19"/>
      <c r="J22" s="19"/>
      <c r="K22" s="19"/>
      <c r="L22" s="19"/>
      <c r="M22" s="19"/>
      <c r="N22" s="19"/>
      <c r="O22" s="22"/>
    </row>
    <row r="23" spans="1:15">
      <c r="A23" s="24" t="s">
        <v>24</v>
      </c>
      <c r="B23" s="17">
        <v>160</v>
      </c>
      <c r="C23" s="4">
        <v>1</v>
      </c>
      <c r="D23" s="4">
        <v>50.4</v>
      </c>
      <c r="E23" s="4">
        <v>85.4</v>
      </c>
      <c r="F23" s="4">
        <v>87</v>
      </c>
      <c r="G23" s="5">
        <v>206</v>
      </c>
      <c r="H23" s="17"/>
      <c r="I23" s="17">
        <v>222</v>
      </c>
      <c r="J23" s="17">
        <v>222</v>
      </c>
      <c r="K23" s="17">
        <v>218</v>
      </c>
      <c r="L23" s="17">
        <v>385</v>
      </c>
      <c r="M23" s="17">
        <v>383</v>
      </c>
      <c r="N23" s="17">
        <v>381</v>
      </c>
      <c r="O23" s="48">
        <v>41996.798611111109</v>
      </c>
    </row>
    <row r="24" spans="1:15">
      <c r="A24" s="25"/>
      <c r="B24" s="18"/>
      <c r="C24" s="6">
        <v>2</v>
      </c>
      <c r="D24" s="4">
        <v>2</v>
      </c>
      <c r="E24" s="4">
        <v>4.3</v>
      </c>
      <c r="F24" s="4">
        <v>2.1</v>
      </c>
      <c r="G24" s="5">
        <v>221</v>
      </c>
      <c r="H24" s="18"/>
      <c r="I24" s="18"/>
      <c r="J24" s="18"/>
      <c r="K24" s="18"/>
      <c r="L24" s="18"/>
      <c r="M24" s="18"/>
      <c r="N24" s="18"/>
      <c r="O24" s="49"/>
    </row>
    <row r="25" spans="1:15">
      <c r="A25" s="25"/>
      <c r="B25" s="27"/>
      <c r="C25" s="6" t="s">
        <v>19</v>
      </c>
      <c r="D25" s="4">
        <f>D23+D24</f>
        <v>52.4</v>
      </c>
      <c r="E25" s="4">
        <f>E23+E24</f>
        <v>89.7</v>
      </c>
      <c r="F25" s="4">
        <f>F23+F24</f>
        <v>89.1</v>
      </c>
      <c r="G25" s="7"/>
      <c r="H25" s="27"/>
      <c r="I25" s="18"/>
      <c r="J25" s="18"/>
      <c r="K25" s="18"/>
      <c r="L25" s="18"/>
      <c r="M25" s="18"/>
      <c r="N25" s="18"/>
      <c r="O25" s="21"/>
    </row>
    <row r="26" spans="1:15">
      <c r="A26" s="26"/>
      <c r="B26" s="28"/>
      <c r="C26" s="6" t="s">
        <v>20</v>
      </c>
      <c r="D26" s="31">
        <f>AVERAGE(I23,J23,K23)*SUM(D25+E25+F25)/1000</f>
        <v>51.018133333333331</v>
      </c>
      <c r="E26" s="32"/>
      <c r="F26" s="33"/>
      <c r="G26" s="8"/>
      <c r="H26" s="28"/>
      <c r="I26" s="19"/>
      <c r="J26" s="19"/>
      <c r="K26" s="19"/>
      <c r="L26" s="19"/>
      <c r="M26" s="19"/>
      <c r="N26" s="19"/>
      <c r="O26" s="22"/>
    </row>
    <row r="27" spans="1:15">
      <c r="A27" s="24" t="s">
        <v>25</v>
      </c>
      <c r="B27" s="47">
        <v>250</v>
      </c>
      <c r="C27" s="9">
        <v>1</v>
      </c>
      <c r="D27" s="9">
        <v>10</v>
      </c>
      <c r="E27" s="9">
        <v>6.8</v>
      </c>
      <c r="F27" s="9">
        <v>35.200000000000003</v>
      </c>
      <c r="G27" s="5">
        <v>219</v>
      </c>
      <c r="H27" s="47"/>
      <c r="I27" s="17">
        <v>235</v>
      </c>
      <c r="J27" s="17">
        <v>237</v>
      </c>
      <c r="K27" s="17">
        <v>220</v>
      </c>
      <c r="L27" s="17">
        <v>402</v>
      </c>
      <c r="M27" s="17">
        <v>403</v>
      </c>
      <c r="N27" s="17">
        <v>397</v>
      </c>
      <c r="O27" s="20">
        <v>41996.791666666664</v>
      </c>
    </row>
    <row r="28" spans="1:15">
      <c r="A28" s="25"/>
      <c r="B28" s="27"/>
      <c r="C28" s="6">
        <v>2</v>
      </c>
      <c r="D28" s="6">
        <v>27.1</v>
      </c>
      <c r="E28" s="6">
        <v>3</v>
      </c>
      <c r="F28" s="6">
        <v>22.8</v>
      </c>
      <c r="G28" s="5">
        <v>223</v>
      </c>
      <c r="H28" s="27"/>
      <c r="I28" s="18"/>
      <c r="J28" s="18"/>
      <c r="K28" s="18"/>
      <c r="L28" s="18"/>
      <c r="M28" s="18"/>
      <c r="N28" s="18"/>
      <c r="O28" s="21"/>
    </row>
    <row r="29" spans="1:15">
      <c r="A29" s="25"/>
      <c r="B29" s="27"/>
      <c r="C29" s="6">
        <v>3</v>
      </c>
      <c r="D29" s="6">
        <v>21.8</v>
      </c>
      <c r="E29" s="6">
        <v>39</v>
      </c>
      <c r="F29" s="6">
        <v>32</v>
      </c>
      <c r="G29" s="5">
        <v>213</v>
      </c>
      <c r="H29" s="27"/>
      <c r="I29" s="18"/>
      <c r="J29" s="18"/>
      <c r="K29" s="18"/>
      <c r="L29" s="18"/>
      <c r="M29" s="18"/>
      <c r="N29" s="18"/>
      <c r="O29" s="21"/>
    </row>
    <row r="30" spans="1:15">
      <c r="A30" s="25"/>
      <c r="B30" s="27"/>
      <c r="C30" s="6">
        <v>4</v>
      </c>
      <c r="D30" s="6">
        <v>41</v>
      </c>
      <c r="E30" s="6">
        <v>9.8000000000000007</v>
      </c>
      <c r="F30" s="6">
        <v>20.6</v>
      </c>
      <c r="G30" s="5">
        <v>217</v>
      </c>
      <c r="H30" s="27"/>
      <c r="I30" s="18"/>
      <c r="J30" s="18"/>
      <c r="K30" s="18"/>
      <c r="L30" s="18"/>
      <c r="M30" s="18"/>
      <c r="N30" s="18"/>
      <c r="O30" s="21"/>
    </row>
    <row r="31" spans="1:15">
      <c r="A31" s="25"/>
      <c r="B31" s="27"/>
      <c r="C31" s="6" t="s">
        <v>19</v>
      </c>
      <c r="D31" s="6">
        <f>D27+D28+D29+D30</f>
        <v>99.9</v>
      </c>
      <c r="E31" s="6">
        <f>E27+E28+E29+E30</f>
        <v>58.599999999999994</v>
      </c>
      <c r="F31" s="6">
        <f>F27+F28+F29+F30</f>
        <v>110.6</v>
      </c>
      <c r="G31" s="7"/>
      <c r="H31" s="27"/>
      <c r="I31" s="18"/>
      <c r="J31" s="18"/>
      <c r="K31" s="18"/>
      <c r="L31" s="18"/>
      <c r="M31" s="18"/>
      <c r="N31" s="18"/>
      <c r="O31" s="21"/>
    </row>
    <row r="32" spans="1:15">
      <c r="A32" s="26"/>
      <c r="B32" s="28"/>
      <c r="C32" s="6" t="s">
        <v>20</v>
      </c>
      <c r="D32" s="31">
        <f>AVERAGE(I27,J27,K27)*SUM(D31+E31+F31)/1000</f>
        <v>62.072400000000002</v>
      </c>
      <c r="E32" s="32"/>
      <c r="F32" s="33"/>
      <c r="G32" s="8"/>
      <c r="H32" s="28"/>
      <c r="I32" s="19"/>
      <c r="J32" s="19"/>
      <c r="K32" s="19"/>
      <c r="L32" s="19"/>
      <c r="M32" s="19"/>
      <c r="N32" s="19"/>
      <c r="O32" s="22"/>
    </row>
    <row r="33" spans="1:15">
      <c r="A33" s="24" t="s">
        <v>26</v>
      </c>
      <c r="B33" s="17">
        <v>100</v>
      </c>
      <c r="C33" s="4">
        <v>1</v>
      </c>
      <c r="D33" s="4">
        <v>36.799999999999997</v>
      </c>
      <c r="E33" s="4">
        <v>8.8000000000000007</v>
      </c>
      <c r="F33" s="4">
        <v>36.4</v>
      </c>
      <c r="G33" s="5">
        <v>191</v>
      </c>
      <c r="H33" s="17"/>
      <c r="I33" s="17">
        <v>223</v>
      </c>
      <c r="J33" s="17">
        <v>222</v>
      </c>
      <c r="K33" s="17">
        <v>235</v>
      </c>
      <c r="L33" s="17">
        <v>399</v>
      </c>
      <c r="M33" s="17">
        <v>399</v>
      </c>
      <c r="N33" s="17">
        <v>307</v>
      </c>
      <c r="O33" s="20">
        <v>41996.809027777781</v>
      </c>
    </row>
    <row r="34" spans="1:15">
      <c r="A34" s="25"/>
      <c r="B34" s="27"/>
      <c r="C34" s="6">
        <v>2</v>
      </c>
      <c r="D34" s="6">
        <v>10.7</v>
      </c>
      <c r="E34" s="6">
        <v>30</v>
      </c>
      <c r="F34" s="6">
        <v>10.5</v>
      </c>
      <c r="G34" s="5">
        <v>222</v>
      </c>
      <c r="H34" s="27"/>
      <c r="I34" s="18"/>
      <c r="J34" s="18"/>
      <c r="K34" s="18"/>
      <c r="L34" s="18"/>
      <c r="M34" s="18"/>
      <c r="N34" s="18"/>
      <c r="O34" s="21"/>
    </row>
    <row r="35" spans="1:15">
      <c r="A35" s="25"/>
      <c r="B35" s="27"/>
      <c r="C35" s="6">
        <v>3</v>
      </c>
      <c r="D35" s="6">
        <v>21</v>
      </c>
      <c r="E35" s="6">
        <v>41.8</v>
      </c>
      <c r="F35" s="6">
        <v>15.8</v>
      </c>
      <c r="G35" s="5">
        <v>211</v>
      </c>
      <c r="H35" s="27"/>
      <c r="I35" s="18"/>
      <c r="J35" s="18"/>
      <c r="K35" s="18"/>
      <c r="L35" s="18"/>
      <c r="M35" s="18"/>
      <c r="N35" s="18"/>
      <c r="O35" s="21"/>
    </row>
    <row r="36" spans="1:15">
      <c r="A36" s="25"/>
      <c r="B36" s="27"/>
      <c r="C36" s="6" t="s">
        <v>19</v>
      </c>
      <c r="D36" s="6">
        <f>D33+D34+D35</f>
        <v>68.5</v>
      </c>
      <c r="E36" s="6">
        <f>E33+E34+E35</f>
        <v>80.599999999999994</v>
      </c>
      <c r="F36" s="6">
        <f>F33+F34+F35</f>
        <v>62.7</v>
      </c>
      <c r="G36" s="7"/>
      <c r="H36" s="27"/>
      <c r="I36" s="18"/>
      <c r="J36" s="18"/>
      <c r="K36" s="18"/>
      <c r="L36" s="18"/>
      <c r="M36" s="18"/>
      <c r="N36" s="18"/>
      <c r="O36" s="21"/>
    </row>
    <row r="37" spans="1:15">
      <c r="A37" s="26"/>
      <c r="B37" s="28"/>
      <c r="C37" s="6" t="s">
        <v>20</v>
      </c>
      <c r="D37" s="23">
        <f>AVERAGE(I33,J33,K33)*SUM(D36+E36+F36)/1000</f>
        <v>48.008000000000003</v>
      </c>
      <c r="E37" s="23"/>
      <c r="F37" s="23"/>
      <c r="G37" s="8"/>
      <c r="H37" s="28"/>
      <c r="I37" s="19"/>
      <c r="J37" s="19"/>
      <c r="K37" s="19"/>
      <c r="L37" s="19"/>
      <c r="M37" s="19"/>
      <c r="N37" s="19"/>
      <c r="O37" s="22"/>
    </row>
    <row r="38" spans="1:15">
      <c r="A38" s="24" t="s">
        <v>27</v>
      </c>
      <c r="B38" s="17">
        <v>250</v>
      </c>
      <c r="C38" s="4">
        <v>1</v>
      </c>
      <c r="D38" s="4">
        <v>22.6</v>
      </c>
      <c r="E38" s="4">
        <v>8.9</v>
      </c>
      <c r="F38" s="4">
        <v>51.6</v>
      </c>
      <c r="G38" s="5">
        <v>204</v>
      </c>
      <c r="H38" s="17"/>
      <c r="I38" s="17">
        <v>225</v>
      </c>
      <c r="J38" s="17">
        <v>234</v>
      </c>
      <c r="K38" s="17">
        <v>224</v>
      </c>
      <c r="L38" s="17">
        <v>392</v>
      </c>
      <c r="M38" s="17">
        <v>397</v>
      </c>
      <c r="N38" s="17">
        <v>396</v>
      </c>
      <c r="O38" s="20">
        <v>41996.826388888891</v>
      </c>
    </row>
    <row r="39" spans="1:15">
      <c r="A39" s="25"/>
      <c r="B39" s="27"/>
      <c r="C39" s="10" t="s">
        <v>28</v>
      </c>
      <c r="D39" s="6">
        <v>27.3</v>
      </c>
      <c r="E39" s="6">
        <v>22.8</v>
      </c>
      <c r="F39" s="6">
        <v>17.2</v>
      </c>
      <c r="G39" s="5">
        <v>214</v>
      </c>
      <c r="H39" s="27"/>
      <c r="I39" s="18"/>
      <c r="J39" s="18"/>
      <c r="K39" s="18"/>
      <c r="L39" s="18"/>
      <c r="M39" s="18"/>
      <c r="N39" s="18"/>
      <c r="O39" s="21"/>
    </row>
    <row r="40" spans="1:15">
      <c r="A40" s="25"/>
      <c r="B40" s="27"/>
      <c r="C40" s="6">
        <v>3</v>
      </c>
      <c r="D40" s="6">
        <v>15</v>
      </c>
      <c r="E40" s="6">
        <v>41.1</v>
      </c>
      <c r="F40" s="6">
        <v>0</v>
      </c>
      <c r="G40" s="5">
        <v>223</v>
      </c>
      <c r="H40" s="27"/>
      <c r="I40" s="18"/>
      <c r="J40" s="18"/>
      <c r="K40" s="18"/>
      <c r="L40" s="18"/>
      <c r="M40" s="18"/>
      <c r="N40" s="18"/>
      <c r="O40" s="21"/>
    </row>
    <row r="41" spans="1:15">
      <c r="A41" s="25"/>
      <c r="B41" s="27"/>
      <c r="C41" s="6">
        <v>4</v>
      </c>
      <c r="D41" s="6">
        <v>27.5</v>
      </c>
      <c r="E41" s="6">
        <v>34.9</v>
      </c>
      <c r="F41" s="6">
        <v>46.5</v>
      </c>
      <c r="G41" s="5">
        <v>224</v>
      </c>
      <c r="H41" s="27"/>
      <c r="I41" s="18"/>
      <c r="J41" s="18"/>
      <c r="K41" s="18"/>
      <c r="L41" s="18"/>
      <c r="M41" s="18"/>
      <c r="N41" s="18"/>
      <c r="O41" s="21"/>
    </row>
    <row r="42" spans="1:15">
      <c r="A42" s="25"/>
      <c r="B42" s="27"/>
      <c r="C42" s="6" t="s">
        <v>19</v>
      </c>
      <c r="D42" s="6">
        <f>D38+D39+D40+D41</f>
        <v>92.4</v>
      </c>
      <c r="E42" s="6">
        <f>E38+E39+E40+E41</f>
        <v>107.70000000000002</v>
      </c>
      <c r="F42" s="6">
        <f>F38+F39+F40+F41</f>
        <v>115.3</v>
      </c>
      <c r="G42" s="7"/>
      <c r="H42" s="27"/>
      <c r="I42" s="18"/>
      <c r="J42" s="18"/>
      <c r="K42" s="18"/>
      <c r="L42" s="18"/>
      <c r="M42" s="18"/>
      <c r="N42" s="18"/>
      <c r="O42" s="21"/>
    </row>
    <row r="43" spans="1:15">
      <c r="A43" s="26"/>
      <c r="B43" s="28"/>
      <c r="C43" s="6" t="s">
        <v>20</v>
      </c>
      <c r="D43" s="23">
        <f>AVERAGE(I38,J38,K38)*SUM(D42+E42+F42)/1000</f>
        <v>71.806066666666666</v>
      </c>
      <c r="E43" s="23"/>
      <c r="F43" s="23"/>
      <c r="G43" s="8"/>
      <c r="H43" s="28"/>
      <c r="I43" s="19"/>
      <c r="J43" s="19"/>
      <c r="K43" s="19"/>
      <c r="L43" s="19"/>
      <c r="M43" s="19"/>
      <c r="N43" s="19"/>
      <c r="O43" s="22"/>
    </row>
    <row r="44" spans="1:15">
      <c r="A44" s="24" t="s">
        <v>29</v>
      </c>
      <c r="B44" s="17">
        <v>100</v>
      </c>
      <c r="C44" s="4">
        <v>1</v>
      </c>
      <c r="D44" s="4">
        <v>46.4</v>
      </c>
      <c r="E44" s="4">
        <v>45.5</v>
      </c>
      <c r="F44" s="4">
        <v>47.8</v>
      </c>
      <c r="G44" s="5">
        <v>214</v>
      </c>
      <c r="H44" s="17"/>
      <c r="I44" s="17">
        <v>228</v>
      </c>
      <c r="J44" s="17">
        <v>214</v>
      </c>
      <c r="K44" s="17">
        <v>227</v>
      </c>
      <c r="L44" s="17">
        <v>392</v>
      </c>
      <c r="M44" s="17">
        <v>390</v>
      </c>
      <c r="N44" s="17">
        <v>396</v>
      </c>
      <c r="O44" s="20">
        <v>41996.416666666664</v>
      </c>
    </row>
    <row r="45" spans="1:15">
      <c r="A45" s="25"/>
      <c r="B45" s="27"/>
      <c r="C45" s="6">
        <v>2</v>
      </c>
      <c r="D45" s="6">
        <v>2.8</v>
      </c>
      <c r="E45" s="6">
        <v>9.9</v>
      </c>
      <c r="F45" s="6">
        <v>2.9</v>
      </c>
      <c r="G45" s="5">
        <v>220</v>
      </c>
      <c r="H45" s="27"/>
      <c r="I45" s="18"/>
      <c r="J45" s="18"/>
      <c r="K45" s="18"/>
      <c r="L45" s="18"/>
      <c r="M45" s="18"/>
      <c r="N45" s="18"/>
      <c r="O45" s="21"/>
    </row>
    <row r="46" spans="1:15">
      <c r="A46" s="25"/>
      <c r="B46" s="27"/>
      <c r="C46" s="6">
        <v>3</v>
      </c>
      <c r="D46" s="6">
        <v>6</v>
      </c>
      <c r="E46" s="6">
        <v>12.9</v>
      </c>
      <c r="F46" s="6">
        <v>12.1</v>
      </c>
      <c r="G46" s="7">
        <v>219</v>
      </c>
      <c r="H46" s="27"/>
      <c r="I46" s="18"/>
      <c r="J46" s="18"/>
      <c r="K46" s="18"/>
      <c r="L46" s="18"/>
      <c r="M46" s="18"/>
      <c r="N46" s="18"/>
      <c r="O46" s="21"/>
    </row>
    <row r="47" spans="1:15">
      <c r="A47" s="25"/>
      <c r="B47" s="27"/>
      <c r="C47" s="6" t="s">
        <v>19</v>
      </c>
      <c r="D47" s="6">
        <f>D44+D45+D46</f>
        <v>55.199999999999996</v>
      </c>
      <c r="E47" s="6">
        <f>E44+E45+E46</f>
        <v>68.3</v>
      </c>
      <c r="F47" s="6">
        <f>F44+F45+F46</f>
        <v>62.8</v>
      </c>
      <c r="G47" s="7"/>
      <c r="H47" s="27"/>
      <c r="I47" s="18"/>
      <c r="J47" s="18"/>
      <c r="K47" s="18"/>
      <c r="L47" s="18"/>
      <c r="M47" s="18"/>
      <c r="N47" s="18"/>
      <c r="O47" s="21"/>
    </row>
    <row r="48" spans="1:15">
      <c r="A48" s="26"/>
      <c r="B48" s="28"/>
      <c r="C48" s="6" t="s">
        <v>20</v>
      </c>
      <c r="D48" s="23">
        <f>AVERAGE(I44,J44,K44)*SUM(D47+E47+F47)/1000</f>
        <v>41.544899999999998</v>
      </c>
      <c r="E48" s="23"/>
      <c r="F48" s="23"/>
      <c r="G48" s="8"/>
      <c r="H48" s="28"/>
      <c r="I48" s="19"/>
      <c r="J48" s="19"/>
      <c r="K48" s="19"/>
      <c r="L48" s="19"/>
      <c r="M48" s="19"/>
      <c r="N48" s="19"/>
      <c r="O48" s="22"/>
    </row>
    <row r="49" spans="1:15">
      <c r="A49" s="24" t="s">
        <v>30</v>
      </c>
      <c r="B49" s="17">
        <v>100</v>
      </c>
      <c r="C49" s="11" t="s">
        <v>31</v>
      </c>
      <c r="D49" s="6">
        <v>16.100000000000001</v>
      </c>
      <c r="E49" s="6">
        <v>29.5</v>
      </c>
      <c r="F49" s="6">
        <v>12.8</v>
      </c>
      <c r="G49" s="5">
        <v>223</v>
      </c>
      <c r="H49" s="17"/>
      <c r="I49" s="17">
        <v>227</v>
      </c>
      <c r="J49" s="17">
        <v>229</v>
      </c>
      <c r="K49" s="17">
        <v>227</v>
      </c>
      <c r="L49" s="17">
        <v>398</v>
      </c>
      <c r="M49" s="17">
        <v>396</v>
      </c>
      <c r="N49" s="17">
        <v>395</v>
      </c>
      <c r="O49" s="20">
        <v>41996.849305555559</v>
      </c>
    </row>
    <row r="50" spans="1:15">
      <c r="A50" s="25"/>
      <c r="B50" s="27"/>
      <c r="C50" s="6">
        <v>2</v>
      </c>
      <c r="D50" s="6">
        <v>72.8</v>
      </c>
      <c r="E50" s="6">
        <v>17.600000000000001</v>
      </c>
      <c r="F50" s="6">
        <v>33.9</v>
      </c>
      <c r="G50" s="5">
        <v>221</v>
      </c>
      <c r="H50" s="27"/>
      <c r="I50" s="18"/>
      <c r="J50" s="18"/>
      <c r="K50" s="18"/>
      <c r="L50" s="18"/>
      <c r="M50" s="18"/>
      <c r="N50" s="18"/>
      <c r="O50" s="21"/>
    </row>
    <row r="51" spans="1:15">
      <c r="A51" s="25"/>
      <c r="B51" s="27"/>
      <c r="C51" s="6">
        <v>3</v>
      </c>
      <c r="D51" s="6">
        <v>0</v>
      </c>
      <c r="E51" s="6">
        <v>0</v>
      </c>
      <c r="F51" s="6">
        <v>0</v>
      </c>
      <c r="G51" s="7"/>
      <c r="H51" s="27"/>
      <c r="I51" s="18"/>
      <c r="J51" s="18"/>
      <c r="K51" s="18"/>
      <c r="L51" s="18"/>
      <c r="M51" s="18"/>
      <c r="N51" s="18"/>
      <c r="O51" s="21"/>
    </row>
    <row r="52" spans="1:15">
      <c r="A52" s="25"/>
      <c r="B52" s="27"/>
      <c r="C52" s="6" t="s">
        <v>19</v>
      </c>
      <c r="D52" s="6">
        <f>D49+D50+D51</f>
        <v>88.9</v>
      </c>
      <c r="E52" s="6">
        <f>E49+E50+E51</f>
        <v>47.1</v>
      </c>
      <c r="F52" s="6">
        <f>F49+F50+F51</f>
        <v>46.7</v>
      </c>
      <c r="G52" s="7"/>
      <c r="H52" s="27"/>
      <c r="I52" s="18"/>
      <c r="J52" s="18"/>
      <c r="K52" s="18"/>
      <c r="L52" s="18"/>
      <c r="M52" s="18"/>
      <c r="N52" s="18"/>
      <c r="O52" s="21"/>
    </row>
    <row r="53" spans="1:15">
      <c r="A53" s="26"/>
      <c r="B53" s="28"/>
      <c r="C53" s="6" t="s">
        <v>20</v>
      </c>
      <c r="D53" s="23">
        <f>AVERAGE(I49,J49,K49)*SUM(D52+E52+F52)/1000</f>
        <v>41.594699999999996</v>
      </c>
      <c r="E53" s="23"/>
      <c r="F53" s="23"/>
      <c r="G53" s="8"/>
      <c r="H53" s="28"/>
      <c r="I53" s="19"/>
      <c r="J53" s="19"/>
      <c r="K53" s="19"/>
      <c r="L53" s="19"/>
      <c r="M53" s="19"/>
      <c r="N53" s="19"/>
      <c r="O53" s="22"/>
    </row>
    <row r="54" spans="1:15">
      <c r="A54" s="24" t="s">
        <v>32</v>
      </c>
      <c r="B54" s="17">
        <v>400</v>
      </c>
      <c r="C54" s="4">
        <v>1</v>
      </c>
      <c r="D54" s="4">
        <v>75.3</v>
      </c>
      <c r="E54" s="4">
        <v>41.3</v>
      </c>
      <c r="F54" s="4">
        <v>41.8</v>
      </c>
      <c r="G54" s="5">
        <v>198</v>
      </c>
      <c r="H54" s="17"/>
      <c r="I54" s="17">
        <v>222</v>
      </c>
      <c r="J54" s="17">
        <v>244</v>
      </c>
      <c r="K54" s="17">
        <v>229</v>
      </c>
      <c r="L54" s="17">
        <v>399</v>
      </c>
      <c r="M54" s="17">
        <v>402</v>
      </c>
      <c r="N54" s="17">
        <v>399</v>
      </c>
      <c r="O54" s="20">
        <v>41996.857638888891</v>
      </c>
    </row>
    <row r="55" spans="1:15">
      <c r="A55" s="25"/>
      <c r="B55" s="27"/>
      <c r="C55" s="6">
        <v>2</v>
      </c>
      <c r="D55" s="6">
        <v>31.5</v>
      </c>
      <c r="E55" s="6">
        <v>5.7</v>
      </c>
      <c r="F55" s="6">
        <v>1.1000000000000001</v>
      </c>
      <c r="G55" s="5">
        <v>215</v>
      </c>
      <c r="H55" s="27"/>
      <c r="I55" s="18"/>
      <c r="J55" s="18"/>
      <c r="K55" s="18"/>
      <c r="L55" s="18"/>
      <c r="M55" s="18"/>
      <c r="N55" s="18"/>
      <c r="O55" s="21"/>
    </row>
    <row r="56" spans="1:15">
      <c r="A56" s="25"/>
      <c r="B56" s="27"/>
      <c r="C56" s="6">
        <v>3</v>
      </c>
      <c r="D56" s="6">
        <v>39.5</v>
      </c>
      <c r="E56" s="6">
        <v>37.200000000000003</v>
      </c>
      <c r="F56" s="6">
        <v>18.7</v>
      </c>
      <c r="G56" s="5">
        <v>210</v>
      </c>
      <c r="H56" s="27"/>
      <c r="I56" s="18"/>
      <c r="J56" s="18"/>
      <c r="K56" s="18"/>
      <c r="L56" s="18"/>
      <c r="M56" s="18"/>
      <c r="N56" s="18"/>
      <c r="O56" s="21"/>
    </row>
    <row r="57" spans="1:15">
      <c r="A57" s="25"/>
      <c r="B57" s="27"/>
      <c r="C57" s="6">
        <v>4</v>
      </c>
      <c r="D57" s="6">
        <v>23.7</v>
      </c>
      <c r="E57" s="6">
        <v>14.2</v>
      </c>
      <c r="F57" s="6">
        <v>26.8</v>
      </c>
      <c r="G57" s="5">
        <v>213</v>
      </c>
      <c r="H57" s="27"/>
      <c r="I57" s="18"/>
      <c r="J57" s="18"/>
      <c r="K57" s="18"/>
      <c r="L57" s="18"/>
      <c r="M57" s="18"/>
      <c r="N57" s="18"/>
      <c r="O57" s="21"/>
    </row>
    <row r="58" spans="1:15">
      <c r="A58" s="25"/>
      <c r="B58" s="27"/>
      <c r="C58" s="6" t="s">
        <v>19</v>
      </c>
      <c r="D58" s="6">
        <f>D54+D55+D56+D57</f>
        <v>170</v>
      </c>
      <c r="E58" s="6">
        <f>E54+E55+E56+E57</f>
        <v>98.4</v>
      </c>
      <c r="F58" s="6">
        <f>F54+F56+F55+F57</f>
        <v>88.4</v>
      </c>
      <c r="G58" s="7"/>
      <c r="H58" s="27"/>
      <c r="I58" s="18"/>
      <c r="J58" s="18"/>
      <c r="K58" s="18"/>
      <c r="L58" s="18"/>
      <c r="M58" s="18"/>
      <c r="N58" s="18"/>
      <c r="O58" s="21"/>
    </row>
    <row r="59" spans="1:15">
      <c r="A59" s="26"/>
      <c r="B59" s="28"/>
      <c r="C59" s="6" t="s">
        <v>20</v>
      </c>
      <c r="D59" s="23">
        <f>AVERAGE(I54,J54,K54)*SUM(D58+E58+F58)/1000</f>
        <v>82.658666666666662</v>
      </c>
      <c r="E59" s="23"/>
      <c r="F59" s="23"/>
      <c r="G59" s="8"/>
      <c r="H59" s="28"/>
      <c r="I59" s="19"/>
      <c r="J59" s="19"/>
      <c r="K59" s="19"/>
      <c r="L59" s="19"/>
      <c r="M59" s="19"/>
      <c r="N59" s="19"/>
      <c r="O59" s="22"/>
    </row>
    <row r="60" spans="1:15">
      <c r="A60" s="24" t="s">
        <v>33</v>
      </c>
      <c r="B60" s="17">
        <v>160</v>
      </c>
      <c r="C60" s="4">
        <v>1</v>
      </c>
      <c r="D60" s="4">
        <v>117</v>
      </c>
      <c r="E60" s="4">
        <v>120</v>
      </c>
      <c r="F60" s="4">
        <v>120</v>
      </c>
      <c r="G60" s="5">
        <v>215</v>
      </c>
      <c r="H60" s="17"/>
      <c r="I60" s="17">
        <v>224</v>
      </c>
      <c r="J60" s="17">
        <v>223</v>
      </c>
      <c r="K60" s="17">
        <v>222</v>
      </c>
      <c r="L60" s="17">
        <v>393</v>
      </c>
      <c r="M60" s="17">
        <v>390</v>
      </c>
      <c r="N60" s="17">
        <v>389</v>
      </c>
      <c r="O60" s="30">
        <v>41996.402777777781</v>
      </c>
    </row>
    <row r="61" spans="1:15">
      <c r="A61" s="25"/>
      <c r="B61" s="27"/>
      <c r="C61" s="6">
        <v>2</v>
      </c>
      <c r="D61" s="6">
        <v>0</v>
      </c>
      <c r="E61" s="6">
        <v>1.6</v>
      </c>
      <c r="F61" s="6">
        <v>0</v>
      </c>
      <c r="G61" s="5">
        <v>221</v>
      </c>
      <c r="H61" s="27"/>
      <c r="I61" s="18"/>
      <c r="J61" s="18"/>
      <c r="K61" s="18"/>
      <c r="L61" s="18"/>
      <c r="M61" s="18"/>
      <c r="N61" s="18"/>
      <c r="O61" s="21"/>
    </row>
    <row r="62" spans="1:15">
      <c r="A62" s="25"/>
      <c r="B62" s="27"/>
      <c r="C62" s="6" t="s">
        <v>19</v>
      </c>
      <c r="D62" s="6">
        <v>117</v>
      </c>
      <c r="E62" s="6">
        <v>121.6</v>
      </c>
      <c r="F62" s="6">
        <v>120</v>
      </c>
      <c r="G62" s="7"/>
      <c r="H62" s="27"/>
      <c r="I62" s="18"/>
      <c r="J62" s="18"/>
      <c r="K62" s="18"/>
      <c r="L62" s="18"/>
      <c r="M62" s="18"/>
      <c r="N62" s="18"/>
      <c r="O62" s="21"/>
    </row>
    <row r="63" spans="1:15">
      <c r="A63" s="26"/>
      <c r="B63" s="28"/>
      <c r="C63" s="6" t="s">
        <v>20</v>
      </c>
      <c r="D63" s="23">
        <f>AVERAGE(I60,J60,K60)*SUM(D62+E62+F62)/1000</f>
        <v>79.967799999999997</v>
      </c>
      <c r="E63" s="23"/>
      <c r="F63" s="23"/>
      <c r="G63" s="12"/>
      <c r="H63" s="28"/>
      <c r="I63" s="19"/>
      <c r="J63" s="19"/>
      <c r="K63" s="19"/>
      <c r="L63" s="19"/>
      <c r="M63" s="19"/>
      <c r="N63" s="19"/>
      <c r="O63" s="22"/>
    </row>
    <row r="64" spans="1:15">
      <c r="A64" s="24" t="s">
        <v>34</v>
      </c>
      <c r="B64" s="17">
        <v>400</v>
      </c>
      <c r="C64" s="4">
        <v>1</v>
      </c>
      <c r="D64" s="4">
        <v>36.4</v>
      </c>
      <c r="E64" s="4">
        <v>37.700000000000003</v>
      </c>
      <c r="F64" s="4">
        <v>51.5</v>
      </c>
      <c r="G64" s="5">
        <v>211</v>
      </c>
      <c r="H64" s="17"/>
      <c r="I64" s="17">
        <v>226</v>
      </c>
      <c r="J64" s="17">
        <v>246</v>
      </c>
      <c r="K64" s="17">
        <v>215</v>
      </c>
      <c r="L64" s="17">
        <v>393</v>
      </c>
      <c r="M64" s="17">
        <v>390</v>
      </c>
      <c r="N64" s="17">
        <v>390</v>
      </c>
      <c r="O64" s="20">
        <v>41997.770833333336</v>
      </c>
    </row>
    <row r="65" spans="1:15">
      <c r="A65" s="25"/>
      <c r="B65" s="27"/>
      <c r="C65" s="6">
        <v>2</v>
      </c>
      <c r="D65" s="6">
        <v>13.3</v>
      </c>
      <c r="E65" s="6">
        <v>7.4</v>
      </c>
      <c r="F65" s="6">
        <v>26.3</v>
      </c>
      <c r="G65" s="5">
        <v>213</v>
      </c>
      <c r="H65" s="27"/>
      <c r="I65" s="18"/>
      <c r="J65" s="18"/>
      <c r="K65" s="18"/>
      <c r="L65" s="18"/>
      <c r="M65" s="18"/>
      <c r="N65" s="18"/>
      <c r="O65" s="21"/>
    </row>
    <row r="66" spans="1:15">
      <c r="A66" s="25"/>
      <c r="B66" s="27"/>
      <c r="C66" s="6">
        <v>3</v>
      </c>
      <c r="D66" s="6">
        <v>41.1</v>
      </c>
      <c r="E66" s="6">
        <v>7.8</v>
      </c>
      <c r="F66" s="6">
        <v>67.7</v>
      </c>
      <c r="G66" s="5">
        <v>181</v>
      </c>
      <c r="H66" s="27"/>
      <c r="I66" s="18"/>
      <c r="J66" s="18"/>
      <c r="K66" s="18"/>
      <c r="L66" s="18"/>
      <c r="M66" s="18"/>
      <c r="N66" s="18"/>
      <c r="O66" s="21"/>
    </row>
    <row r="67" spans="1:15">
      <c r="A67" s="25"/>
      <c r="B67" s="27"/>
      <c r="C67" s="6">
        <v>4</v>
      </c>
      <c r="D67" s="6">
        <v>20.6</v>
      </c>
      <c r="E67" s="6">
        <v>21</v>
      </c>
      <c r="F67" s="6">
        <v>37.6</v>
      </c>
      <c r="G67" s="5">
        <v>203</v>
      </c>
      <c r="H67" s="27"/>
      <c r="I67" s="18"/>
      <c r="J67" s="18"/>
      <c r="K67" s="18"/>
      <c r="L67" s="18"/>
      <c r="M67" s="18"/>
      <c r="N67" s="18"/>
      <c r="O67" s="21"/>
    </row>
    <row r="68" spans="1:15">
      <c r="A68" s="25"/>
      <c r="B68" s="27"/>
      <c r="C68" s="6"/>
      <c r="D68" s="6">
        <f>D64+D65+D66+D67</f>
        <v>111.4</v>
      </c>
      <c r="E68" s="6">
        <f>E64+E65+E66+E67</f>
        <v>73.900000000000006</v>
      </c>
      <c r="F68" s="6">
        <f>F64+F65+F66+F67</f>
        <v>183.1</v>
      </c>
      <c r="G68" s="7"/>
      <c r="H68" s="27"/>
      <c r="I68" s="18"/>
      <c r="J68" s="18"/>
      <c r="K68" s="18"/>
      <c r="L68" s="18"/>
      <c r="M68" s="18"/>
      <c r="N68" s="18"/>
      <c r="O68" s="21"/>
    </row>
    <row r="69" spans="1:15">
      <c r="A69" s="26"/>
      <c r="B69" s="28"/>
      <c r="C69" s="6" t="s">
        <v>20</v>
      </c>
      <c r="D69" s="23">
        <f>AVERAGE(I64,J64,K64)*SUM(D68+E68+F68)/1000</f>
        <v>84.363599999999991</v>
      </c>
      <c r="E69" s="23"/>
      <c r="F69" s="23"/>
      <c r="G69" s="8"/>
      <c r="H69" s="28"/>
      <c r="I69" s="19"/>
      <c r="J69" s="19"/>
      <c r="K69" s="19"/>
      <c r="L69" s="19"/>
      <c r="M69" s="19"/>
      <c r="N69" s="19"/>
      <c r="O69" s="22"/>
    </row>
    <row r="70" spans="1:15">
      <c r="A70" s="23" t="s">
        <v>0</v>
      </c>
      <c r="B70" s="39" t="s">
        <v>1</v>
      </c>
      <c r="C70" s="23" t="s">
        <v>2</v>
      </c>
      <c r="D70" s="23"/>
      <c r="E70" s="23"/>
      <c r="F70" s="23"/>
      <c r="G70" s="40"/>
      <c r="H70" s="39"/>
      <c r="I70" s="23"/>
      <c r="J70" s="23"/>
      <c r="K70" s="23"/>
      <c r="L70" s="23"/>
      <c r="M70" s="23"/>
      <c r="N70" s="23"/>
      <c r="O70" s="1"/>
    </row>
    <row r="71" spans="1:15">
      <c r="A71" s="23"/>
      <c r="B71" s="28"/>
      <c r="C71" s="23"/>
      <c r="D71" s="2"/>
      <c r="E71" s="2"/>
      <c r="F71" s="2"/>
      <c r="G71" s="41"/>
      <c r="H71" s="42"/>
      <c r="I71" s="2"/>
      <c r="J71" s="2"/>
      <c r="K71" s="2"/>
      <c r="L71" s="2"/>
      <c r="M71" s="2"/>
      <c r="N71" s="2"/>
      <c r="O71" s="13"/>
    </row>
    <row r="72" spans="1:15">
      <c r="A72" s="24" t="s">
        <v>35</v>
      </c>
      <c r="B72" s="17">
        <v>250</v>
      </c>
      <c r="C72" s="4">
        <v>1</v>
      </c>
      <c r="D72" s="4">
        <v>81</v>
      </c>
      <c r="E72" s="4">
        <v>69</v>
      </c>
      <c r="F72" s="4">
        <v>51.8</v>
      </c>
      <c r="G72" s="5">
        <v>212</v>
      </c>
      <c r="H72" s="17"/>
      <c r="I72" s="17">
        <v>225</v>
      </c>
      <c r="J72" s="17">
        <v>227</v>
      </c>
      <c r="K72" s="17">
        <v>225</v>
      </c>
      <c r="L72" s="17">
        <v>389</v>
      </c>
      <c r="M72" s="17">
        <v>390</v>
      </c>
      <c r="N72" s="17">
        <v>388</v>
      </c>
      <c r="O72" s="20">
        <v>41996.430555555555</v>
      </c>
    </row>
    <row r="73" spans="1:15">
      <c r="A73" s="25"/>
      <c r="B73" s="27"/>
      <c r="C73" s="6">
        <v>2</v>
      </c>
      <c r="D73" s="6">
        <v>9.1999999999999993</v>
      </c>
      <c r="E73" s="6">
        <v>0</v>
      </c>
      <c r="F73" s="6">
        <v>0</v>
      </c>
      <c r="G73" s="5">
        <v>220</v>
      </c>
      <c r="H73" s="27"/>
      <c r="I73" s="18"/>
      <c r="J73" s="18"/>
      <c r="K73" s="18"/>
      <c r="L73" s="18"/>
      <c r="M73" s="18"/>
      <c r="N73" s="18"/>
      <c r="O73" s="21"/>
    </row>
    <row r="74" spans="1:15">
      <c r="A74" s="25"/>
      <c r="B74" s="27"/>
      <c r="C74" s="6">
        <v>3</v>
      </c>
      <c r="D74" s="6">
        <v>94.4</v>
      </c>
      <c r="E74" s="6">
        <v>101.9</v>
      </c>
      <c r="F74" s="6">
        <v>100.1</v>
      </c>
      <c r="G74" s="5">
        <v>215</v>
      </c>
      <c r="H74" s="27"/>
      <c r="I74" s="18"/>
      <c r="J74" s="18"/>
      <c r="K74" s="18"/>
      <c r="L74" s="18"/>
      <c r="M74" s="18"/>
      <c r="N74" s="18"/>
      <c r="O74" s="21"/>
    </row>
    <row r="75" spans="1:15">
      <c r="A75" s="25"/>
      <c r="B75" s="27"/>
      <c r="C75" s="6" t="s">
        <v>19</v>
      </c>
      <c r="D75" s="6">
        <f>D72+D73+D74</f>
        <v>184.60000000000002</v>
      </c>
      <c r="E75" s="6">
        <f>E72+E73+E74</f>
        <v>170.9</v>
      </c>
      <c r="F75" s="6">
        <f>F72+F73+F74</f>
        <v>151.89999999999998</v>
      </c>
      <c r="G75" s="7"/>
      <c r="H75" s="27"/>
      <c r="I75" s="18"/>
      <c r="J75" s="18"/>
      <c r="K75" s="18"/>
      <c r="L75" s="18"/>
      <c r="M75" s="18"/>
      <c r="N75" s="18"/>
      <c r="O75" s="21"/>
    </row>
    <row r="76" spans="1:15">
      <c r="A76" s="26"/>
      <c r="B76" s="28"/>
      <c r="C76" s="6" t="s">
        <v>20</v>
      </c>
      <c r="D76" s="23">
        <f>AVERAGE(I72,J72,K72)*SUM(D75+E75+F75)/1000</f>
        <v>114.50326666666666</v>
      </c>
      <c r="E76" s="23"/>
      <c r="F76" s="23"/>
      <c r="G76" s="8"/>
      <c r="H76" s="28"/>
      <c r="I76" s="19"/>
      <c r="J76" s="19"/>
      <c r="K76" s="19"/>
      <c r="L76" s="19"/>
      <c r="M76" s="19"/>
      <c r="N76" s="19"/>
      <c r="O76" s="22"/>
    </row>
    <row r="77" spans="1:15">
      <c r="A77" s="24" t="s">
        <v>36</v>
      </c>
      <c r="B77" s="17">
        <v>160</v>
      </c>
      <c r="C77" s="4">
        <v>1</v>
      </c>
      <c r="D77" s="6">
        <v>17.7</v>
      </c>
      <c r="E77" s="6">
        <v>25.7</v>
      </c>
      <c r="F77" s="6">
        <v>11.8</v>
      </c>
      <c r="G77" s="5">
        <v>225</v>
      </c>
      <c r="H77" s="17"/>
      <c r="I77" s="17">
        <v>232</v>
      </c>
      <c r="J77" s="17">
        <v>225</v>
      </c>
      <c r="K77" s="17">
        <v>226</v>
      </c>
      <c r="L77" s="17">
        <v>396</v>
      </c>
      <c r="M77" s="17">
        <v>395</v>
      </c>
      <c r="N77" s="17">
        <v>393</v>
      </c>
      <c r="O77" s="20">
        <v>41997.756944444445</v>
      </c>
    </row>
    <row r="78" spans="1:15">
      <c r="A78" s="25"/>
      <c r="B78" s="27"/>
      <c r="C78" s="6">
        <v>2</v>
      </c>
      <c r="D78" s="6">
        <v>46.6</v>
      </c>
      <c r="E78" s="6">
        <v>27.7</v>
      </c>
      <c r="F78" s="6">
        <v>43.8</v>
      </c>
      <c r="G78" s="5">
        <v>197</v>
      </c>
      <c r="H78" s="27"/>
      <c r="I78" s="18"/>
      <c r="J78" s="18"/>
      <c r="K78" s="18"/>
      <c r="L78" s="18"/>
      <c r="M78" s="18"/>
      <c r="N78" s="18"/>
      <c r="O78" s="21"/>
    </row>
    <row r="79" spans="1:15">
      <c r="A79" s="25"/>
      <c r="B79" s="27"/>
      <c r="C79" s="6">
        <v>3</v>
      </c>
      <c r="D79" s="6">
        <v>28.3</v>
      </c>
      <c r="E79" s="6">
        <v>52.8</v>
      </c>
      <c r="F79" s="6">
        <v>25.2</v>
      </c>
      <c r="G79" s="5">
        <v>221</v>
      </c>
      <c r="H79" s="27"/>
      <c r="I79" s="18"/>
      <c r="J79" s="18"/>
      <c r="K79" s="18"/>
      <c r="L79" s="18"/>
      <c r="M79" s="18"/>
      <c r="N79" s="18"/>
      <c r="O79" s="21"/>
    </row>
    <row r="80" spans="1:15">
      <c r="A80" s="25"/>
      <c r="B80" s="27"/>
      <c r="C80" s="6">
        <v>4</v>
      </c>
      <c r="D80" s="6">
        <v>62.5</v>
      </c>
      <c r="E80" s="6">
        <v>51.8</v>
      </c>
      <c r="F80" s="6">
        <v>111.5</v>
      </c>
      <c r="G80" s="5">
        <v>195</v>
      </c>
      <c r="H80" s="27"/>
      <c r="I80" s="18"/>
      <c r="J80" s="18"/>
      <c r="K80" s="18"/>
      <c r="L80" s="18"/>
      <c r="M80" s="18"/>
      <c r="N80" s="18"/>
      <c r="O80" s="21"/>
    </row>
    <row r="81" spans="1:15">
      <c r="A81" s="25"/>
      <c r="B81" s="27"/>
      <c r="C81" s="6" t="s">
        <v>19</v>
      </c>
      <c r="D81" s="6">
        <f>D77+D78+D79+E81</f>
        <v>250.6</v>
      </c>
      <c r="E81" s="6">
        <f>E77+E78+E79+E80</f>
        <v>158</v>
      </c>
      <c r="F81" s="6">
        <f>F77+F78+F79+F80</f>
        <v>192.3</v>
      </c>
      <c r="G81" s="7"/>
      <c r="H81" s="27"/>
      <c r="I81" s="18"/>
      <c r="J81" s="18"/>
      <c r="K81" s="18"/>
      <c r="L81" s="18"/>
      <c r="M81" s="18"/>
      <c r="N81" s="18"/>
      <c r="O81" s="21"/>
    </row>
    <row r="82" spans="1:15">
      <c r="A82" s="26"/>
      <c r="B82" s="28"/>
      <c r="C82" s="6" t="s">
        <v>20</v>
      </c>
      <c r="D82" s="23">
        <f>AVERAGE(I77,J77,K77)*SUM(D81+E81+F81)/1000</f>
        <v>136.80490000000003</v>
      </c>
      <c r="E82" s="23"/>
      <c r="F82" s="23"/>
      <c r="G82" s="8"/>
      <c r="H82" s="28"/>
      <c r="I82" s="19"/>
      <c r="J82" s="19"/>
      <c r="K82" s="19"/>
      <c r="L82" s="19"/>
      <c r="M82" s="19"/>
      <c r="N82" s="19"/>
      <c r="O82" s="22"/>
    </row>
    <row r="83" spans="1:15">
      <c r="A83" s="24" t="s">
        <v>37</v>
      </c>
      <c r="B83" s="17">
        <v>630</v>
      </c>
      <c r="C83" s="4">
        <v>1</v>
      </c>
      <c r="D83" s="6">
        <v>67.5</v>
      </c>
      <c r="E83" s="6">
        <v>42.5</v>
      </c>
      <c r="F83" s="6">
        <v>47.4</v>
      </c>
      <c r="G83" s="5">
        <v>222</v>
      </c>
      <c r="H83" s="17"/>
      <c r="I83" s="17">
        <v>232</v>
      </c>
      <c r="J83" s="17">
        <v>234</v>
      </c>
      <c r="K83" s="17">
        <v>237</v>
      </c>
      <c r="L83" s="17">
        <v>411</v>
      </c>
      <c r="M83" s="17">
        <v>411</v>
      </c>
      <c r="N83" s="17">
        <v>410</v>
      </c>
      <c r="O83" s="20">
        <v>41997.427083333336</v>
      </c>
    </row>
    <row r="84" spans="1:15">
      <c r="A84" s="25"/>
      <c r="B84" s="27"/>
      <c r="C84" s="6">
        <v>2</v>
      </c>
      <c r="D84" s="6">
        <v>58.6</v>
      </c>
      <c r="E84" s="6">
        <v>102</v>
      </c>
      <c r="F84" s="6">
        <v>49.8</v>
      </c>
      <c r="G84" s="5">
        <v>209</v>
      </c>
      <c r="H84" s="27"/>
      <c r="I84" s="18"/>
      <c r="J84" s="18"/>
      <c r="K84" s="18"/>
      <c r="L84" s="18"/>
      <c r="M84" s="18"/>
      <c r="N84" s="18"/>
      <c r="O84" s="21"/>
    </row>
    <row r="85" spans="1:15">
      <c r="A85" s="25"/>
      <c r="B85" s="27"/>
      <c r="C85" s="6">
        <v>3</v>
      </c>
      <c r="D85" s="6">
        <v>66.5</v>
      </c>
      <c r="E85" s="6">
        <v>69.2</v>
      </c>
      <c r="F85" s="6">
        <v>74</v>
      </c>
      <c r="G85" s="5">
        <v>214</v>
      </c>
      <c r="H85" s="27"/>
      <c r="I85" s="18"/>
      <c r="J85" s="18"/>
      <c r="K85" s="18"/>
      <c r="L85" s="18"/>
      <c r="M85" s="18"/>
      <c r="N85" s="18"/>
      <c r="O85" s="21"/>
    </row>
    <row r="86" spans="1:15">
      <c r="A86" s="25"/>
      <c r="B86" s="27"/>
      <c r="C86" s="10" t="s">
        <v>38</v>
      </c>
      <c r="D86" s="6">
        <v>47.5</v>
      </c>
      <c r="E86" s="6">
        <v>71.3</v>
      </c>
      <c r="F86" s="6">
        <v>50</v>
      </c>
      <c r="G86" s="5">
        <v>219</v>
      </c>
      <c r="H86" s="27"/>
      <c r="I86" s="18"/>
      <c r="J86" s="18"/>
      <c r="K86" s="18"/>
      <c r="L86" s="18"/>
      <c r="M86" s="18"/>
      <c r="N86" s="18"/>
      <c r="O86" s="21"/>
    </row>
    <row r="87" spans="1:15">
      <c r="A87" s="25"/>
      <c r="B87" s="27"/>
      <c r="C87" s="6" t="s">
        <v>19</v>
      </c>
      <c r="D87" s="6">
        <f>D83+D84+D85+D86</f>
        <v>240.1</v>
      </c>
      <c r="E87" s="6">
        <f>E83+E84+E85+E86</f>
        <v>285</v>
      </c>
      <c r="F87" s="6">
        <f>F83+F85+F84+F86</f>
        <v>221.2</v>
      </c>
      <c r="G87" s="7"/>
      <c r="H87" s="27"/>
      <c r="I87" s="18"/>
      <c r="J87" s="18"/>
      <c r="K87" s="18"/>
      <c r="L87" s="18"/>
      <c r="M87" s="18"/>
      <c r="N87" s="18"/>
      <c r="O87" s="21"/>
    </row>
    <row r="88" spans="1:15">
      <c r="A88" s="26"/>
      <c r="B88" s="28"/>
      <c r="C88" s="6" t="s">
        <v>20</v>
      </c>
      <c r="D88" s="23">
        <f>AVERAGE(I83,J83,K83)*SUM(D87+E87+F87)/1000</f>
        <v>174.88296666666668</v>
      </c>
      <c r="E88" s="23"/>
      <c r="F88" s="23"/>
      <c r="G88" s="8"/>
      <c r="H88" s="28"/>
      <c r="I88" s="19"/>
      <c r="J88" s="19"/>
      <c r="K88" s="19"/>
      <c r="L88" s="19"/>
      <c r="M88" s="19"/>
      <c r="N88" s="19"/>
      <c r="O88" s="22"/>
    </row>
    <row r="89" spans="1:15">
      <c r="A89" s="24" t="s">
        <v>39</v>
      </c>
      <c r="B89" s="17">
        <v>630</v>
      </c>
      <c r="C89" s="4">
        <v>1</v>
      </c>
      <c r="D89" s="4">
        <v>11.2</v>
      </c>
      <c r="E89" s="4">
        <v>13.5</v>
      </c>
      <c r="F89" s="4">
        <v>9.5</v>
      </c>
      <c r="G89" s="5">
        <v>230</v>
      </c>
      <c r="H89" s="17"/>
      <c r="I89" s="17">
        <v>240</v>
      </c>
      <c r="J89" s="17">
        <v>242</v>
      </c>
      <c r="K89" s="17">
        <v>240</v>
      </c>
      <c r="L89" s="17">
        <v>419</v>
      </c>
      <c r="M89" s="17">
        <v>424</v>
      </c>
      <c r="N89" s="17">
        <v>418</v>
      </c>
      <c r="O89" s="20">
        <v>41996.625</v>
      </c>
    </row>
    <row r="90" spans="1:15">
      <c r="A90" s="25"/>
      <c r="B90" s="27"/>
      <c r="C90" s="6">
        <v>2</v>
      </c>
      <c r="D90" s="6">
        <v>36.299999999999997</v>
      </c>
      <c r="E90" s="6">
        <v>44.9</v>
      </c>
      <c r="F90" s="6">
        <v>42.2</v>
      </c>
      <c r="G90" s="5">
        <v>224</v>
      </c>
      <c r="H90" s="27"/>
      <c r="I90" s="18"/>
      <c r="J90" s="18"/>
      <c r="K90" s="18"/>
      <c r="L90" s="18"/>
      <c r="M90" s="18"/>
      <c r="N90" s="18"/>
      <c r="O90" s="21"/>
    </row>
    <row r="91" spans="1:15">
      <c r="A91" s="25"/>
      <c r="B91" s="27"/>
      <c r="C91" s="6">
        <v>3</v>
      </c>
      <c r="D91" s="6">
        <v>128.9</v>
      </c>
      <c r="E91" s="6">
        <v>118</v>
      </c>
      <c r="F91" s="6">
        <v>96.8</v>
      </c>
      <c r="G91" s="5">
        <v>217</v>
      </c>
      <c r="H91" s="27"/>
      <c r="I91" s="18"/>
      <c r="J91" s="18"/>
      <c r="K91" s="18"/>
      <c r="L91" s="18"/>
      <c r="M91" s="18"/>
      <c r="N91" s="18"/>
      <c r="O91" s="21"/>
    </row>
    <row r="92" spans="1:15">
      <c r="A92" s="25"/>
      <c r="B92" s="27"/>
      <c r="C92" s="6">
        <v>4</v>
      </c>
      <c r="D92" s="6">
        <v>76.099999999999994</v>
      </c>
      <c r="E92" s="6">
        <v>70</v>
      </c>
      <c r="F92" s="6">
        <v>51.6</v>
      </c>
      <c r="G92" s="5">
        <v>225</v>
      </c>
      <c r="H92" s="27"/>
      <c r="I92" s="18"/>
      <c r="J92" s="18"/>
      <c r="K92" s="18"/>
      <c r="L92" s="18"/>
      <c r="M92" s="18"/>
      <c r="N92" s="18"/>
      <c r="O92" s="21"/>
    </row>
    <row r="93" spans="1:15">
      <c r="A93" s="25"/>
      <c r="B93" s="27"/>
      <c r="C93" s="6">
        <v>5</v>
      </c>
      <c r="D93" s="6">
        <v>47.3</v>
      </c>
      <c r="E93" s="6">
        <v>54</v>
      </c>
      <c r="F93" s="6">
        <v>68</v>
      </c>
      <c r="G93" s="5">
        <v>227</v>
      </c>
      <c r="H93" s="27"/>
      <c r="I93" s="18"/>
      <c r="J93" s="18"/>
      <c r="K93" s="18"/>
      <c r="L93" s="18"/>
      <c r="M93" s="18"/>
      <c r="N93" s="18"/>
      <c r="O93" s="21"/>
    </row>
    <row r="94" spans="1:15">
      <c r="A94" s="25"/>
      <c r="B94" s="27"/>
      <c r="C94" s="6" t="s">
        <v>19</v>
      </c>
      <c r="D94" s="6">
        <f>D89+D90+D91+D92+D93</f>
        <v>299.8</v>
      </c>
      <c r="E94" s="6">
        <f>E89+E90+E91+E92+E93</f>
        <v>300.39999999999998</v>
      </c>
      <c r="F94" s="6">
        <f>F89+F90+F91+F92+F93</f>
        <v>268.10000000000002</v>
      </c>
      <c r="G94" s="7"/>
      <c r="H94" s="27"/>
      <c r="I94" s="18"/>
      <c r="J94" s="18"/>
      <c r="K94" s="18"/>
      <c r="L94" s="18"/>
      <c r="M94" s="18"/>
      <c r="N94" s="18"/>
      <c r="O94" s="21"/>
    </row>
    <row r="95" spans="1:15">
      <c r="A95" s="26"/>
      <c r="B95" s="28"/>
      <c r="C95" s="6" t="s">
        <v>20</v>
      </c>
      <c r="D95" s="23">
        <f>AVERAGE(I89,J89,K89)*SUM(D94+E94+F94)/1000</f>
        <v>208.97086666666667</v>
      </c>
      <c r="E95" s="23"/>
      <c r="F95" s="23"/>
      <c r="G95" s="8"/>
      <c r="H95" s="28"/>
      <c r="I95" s="19"/>
      <c r="J95" s="19"/>
      <c r="K95" s="19"/>
      <c r="L95" s="19"/>
      <c r="M95" s="19"/>
      <c r="N95" s="19"/>
      <c r="O95" s="22"/>
    </row>
    <row r="96" spans="1:15">
      <c r="A96" s="24" t="s">
        <v>40</v>
      </c>
      <c r="B96" s="17">
        <v>100</v>
      </c>
      <c r="C96" s="4">
        <v>1</v>
      </c>
      <c r="D96" s="4">
        <v>65.8</v>
      </c>
      <c r="E96" s="4">
        <v>90.8</v>
      </c>
      <c r="F96" s="4">
        <v>47.8</v>
      </c>
      <c r="G96" s="5">
        <v>207</v>
      </c>
      <c r="H96" s="17"/>
      <c r="I96" s="17">
        <v>245</v>
      </c>
      <c r="J96" s="17">
        <v>228</v>
      </c>
      <c r="K96" s="17">
        <v>225</v>
      </c>
      <c r="L96" s="17">
        <v>402</v>
      </c>
      <c r="M96" s="17">
        <v>403</v>
      </c>
      <c r="N96" s="17">
        <v>402</v>
      </c>
      <c r="O96" s="20">
        <v>41997.798611111109</v>
      </c>
    </row>
    <row r="97" spans="1:15">
      <c r="A97" s="25"/>
      <c r="B97" s="27"/>
      <c r="C97" s="6">
        <v>2</v>
      </c>
      <c r="D97" s="6">
        <v>58.4</v>
      </c>
      <c r="E97" s="6">
        <v>72.8</v>
      </c>
      <c r="F97" s="6">
        <v>94</v>
      </c>
      <c r="G97" s="5">
        <v>205</v>
      </c>
      <c r="H97" s="27"/>
      <c r="I97" s="18"/>
      <c r="J97" s="18"/>
      <c r="K97" s="18"/>
      <c r="L97" s="18"/>
      <c r="M97" s="18"/>
      <c r="N97" s="18"/>
      <c r="O97" s="21"/>
    </row>
    <row r="98" spans="1:15">
      <c r="A98" s="25"/>
      <c r="B98" s="27"/>
      <c r="C98" s="6" t="s">
        <v>19</v>
      </c>
      <c r="D98" s="6">
        <f>D96+D97</f>
        <v>124.19999999999999</v>
      </c>
      <c r="E98" s="6">
        <f>E96+E97</f>
        <v>163.6</v>
      </c>
      <c r="F98" s="6">
        <f>F96+F97</f>
        <v>141.80000000000001</v>
      </c>
      <c r="G98" s="7"/>
      <c r="H98" s="27"/>
      <c r="I98" s="18"/>
      <c r="J98" s="18"/>
      <c r="K98" s="18"/>
      <c r="L98" s="18"/>
      <c r="M98" s="18"/>
      <c r="N98" s="18"/>
      <c r="O98" s="21"/>
    </row>
    <row r="99" spans="1:15">
      <c r="A99" s="26"/>
      <c r="B99" s="28"/>
      <c r="C99" s="6" t="s">
        <v>20</v>
      </c>
      <c r="D99" s="23">
        <f>AVERAGE(I96,J96,K96)*SUM(D98+E98+F98)/1000</f>
        <v>99.953599999999994</v>
      </c>
      <c r="E99" s="23"/>
      <c r="F99" s="23"/>
      <c r="G99" s="8"/>
      <c r="H99" s="28"/>
      <c r="I99" s="19"/>
      <c r="J99" s="19"/>
      <c r="K99" s="19"/>
      <c r="L99" s="19"/>
      <c r="M99" s="19"/>
      <c r="N99" s="19"/>
      <c r="O99" s="22"/>
    </row>
    <row r="100" spans="1:15">
      <c r="A100" s="24" t="s">
        <v>41</v>
      </c>
      <c r="B100" s="17" t="s">
        <v>42</v>
      </c>
      <c r="C100" s="4">
        <v>1</v>
      </c>
      <c r="D100" s="4">
        <v>52.6</v>
      </c>
      <c r="E100" s="4">
        <v>58.5</v>
      </c>
      <c r="F100" s="4">
        <v>54.5</v>
      </c>
      <c r="G100" s="5">
        <v>225</v>
      </c>
      <c r="H100" s="17"/>
      <c r="I100" s="17">
        <v>233</v>
      </c>
      <c r="J100" s="17">
        <v>227</v>
      </c>
      <c r="K100" s="17">
        <v>231</v>
      </c>
      <c r="L100" s="17">
        <v>405</v>
      </c>
      <c r="M100" s="17">
        <v>406</v>
      </c>
      <c r="N100" s="17">
        <v>408</v>
      </c>
      <c r="O100" s="20">
        <v>41996.597222222219</v>
      </c>
    </row>
    <row r="101" spans="1:15">
      <c r="A101" s="25"/>
      <c r="B101" s="27"/>
      <c r="C101" s="6">
        <v>2</v>
      </c>
      <c r="D101" s="6">
        <v>23.6</v>
      </c>
      <c r="E101" s="6">
        <v>27.3</v>
      </c>
      <c r="F101" s="6">
        <v>26.5</v>
      </c>
      <c r="G101" s="5">
        <v>227</v>
      </c>
      <c r="H101" s="27"/>
      <c r="I101" s="18"/>
      <c r="J101" s="18"/>
      <c r="K101" s="18"/>
      <c r="L101" s="18"/>
      <c r="M101" s="18"/>
      <c r="N101" s="18"/>
      <c r="O101" s="21"/>
    </row>
    <row r="102" spans="1:15">
      <c r="A102" s="25"/>
      <c r="B102" s="27"/>
      <c r="C102" s="6" t="s">
        <v>19</v>
      </c>
      <c r="D102" s="6">
        <f>D100+D101</f>
        <v>76.2</v>
      </c>
      <c r="E102" s="6">
        <f>E100+E101</f>
        <v>85.8</v>
      </c>
      <c r="F102" s="6">
        <f>F100+F101</f>
        <v>81</v>
      </c>
      <c r="G102" s="7"/>
      <c r="H102" s="27"/>
      <c r="I102" s="18"/>
      <c r="J102" s="18"/>
      <c r="K102" s="18"/>
      <c r="L102" s="18"/>
      <c r="M102" s="18"/>
      <c r="N102" s="18"/>
      <c r="O102" s="21"/>
    </row>
    <row r="103" spans="1:15">
      <c r="A103" s="26"/>
      <c r="B103" s="28"/>
      <c r="C103" s="6" t="s">
        <v>20</v>
      </c>
      <c r="D103" s="23">
        <f>AVERAGE(I100,J100,K100)*SUM(D102+E102+F102)/1000</f>
        <v>55.970999999999997</v>
      </c>
      <c r="E103" s="23"/>
      <c r="F103" s="23"/>
      <c r="G103" s="8"/>
      <c r="H103" s="28"/>
      <c r="I103" s="19"/>
      <c r="J103" s="19"/>
      <c r="K103" s="19"/>
      <c r="L103" s="46"/>
      <c r="M103" s="46"/>
      <c r="N103" s="46"/>
      <c r="O103" s="22"/>
    </row>
    <row r="104" spans="1:15">
      <c r="A104" s="24" t="s">
        <v>43</v>
      </c>
      <c r="B104" s="17">
        <v>250</v>
      </c>
      <c r="C104" s="4">
        <v>1</v>
      </c>
      <c r="D104" s="4">
        <v>47.2</v>
      </c>
      <c r="E104" s="4">
        <v>24.3</v>
      </c>
      <c r="F104" s="4">
        <v>27.6</v>
      </c>
      <c r="G104" s="5">
        <v>221</v>
      </c>
      <c r="H104" s="17"/>
      <c r="I104" s="17">
        <v>225</v>
      </c>
      <c r="J104" s="17">
        <v>230</v>
      </c>
      <c r="K104" s="17">
        <v>226</v>
      </c>
      <c r="L104" s="45">
        <v>401</v>
      </c>
      <c r="M104" s="45">
        <v>401</v>
      </c>
      <c r="N104" s="45">
        <v>400</v>
      </c>
      <c r="O104" s="20">
        <v>41996.590277777781</v>
      </c>
    </row>
    <row r="105" spans="1:15">
      <c r="A105" s="25"/>
      <c r="B105" s="27"/>
      <c r="C105" s="6">
        <v>2</v>
      </c>
      <c r="D105" s="6">
        <v>2.1</v>
      </c>
      <c r="E105" s="6">
        <v>4.4000000000000004</v>
      </c>
      <c r="F105" s="6">
        <v>1.5</v>
      </c>
      <c r="G105" s="5">
        <v>224</v>
      </c>
      <c r="H105" s="27"/>
      <c r="I105" s="18"/>
      <c r="J105" s="18"/>
      <c r="K105" s="18"/>
      <c r="L105" s="18"/>
      <c r="M105" s="18"/>
      <c r="N105" s="18"/>
      <c r="O105" s="21"/>
    </row>
    <row r="106" spans="1:15">
      <c r="A106" s="25"/>
      <c r="B106" s="27"/>
      <c r="C106" s="6" t="s">
        <v>19</v>
      </c>
      <c r="D106" s="6">
        <f>D104+D105</f>
        <v>49.300000000000004</v>
      </c>
      <c r="E106" s="6">
        <f>E104+E105</f>
        <v>28.700000000000003</v>
      </c>
      <c r="F106" s="6">
        <f>F104+F105</f>
        <v>29.1</v>
      </c>
      <c r="G106" s="7"/>
      <c r="H106" s="27"/>
      <c r="I106" s="18"/>
      <c r="J106" s="18"/>
      <c r="K106" s="18"/>
      <c r="L106" s="18"/>
      <c r="M106" s="18"/>
      <c r="N106" s="18"/>
      <c r="O106" s="21"/>
    </row>
    <row r="107" spans="1:15">
      <c r="A107" s="26"/>
      <c r="B107" s="28"/>
      <c r="C107" s="6" t="s">
        <v>20</v>
      </c>
      <c r="D107" s="23">
        <f>AVERAGE(I104,J104,K104)*SUM(D106+E106+F106)/1000</f>
        <v>24.311699999999998</v>
      </c>
      <c r="E107" s="23"/>
      <c r="F107" s="23"/>
      <c r="G107" s="8"/>
      <c r="H107" s="28"/>
      <c r="I107" s="19"/>
      <c r="J107" s="19"/>
      <c r="K107" s="19"/>
      <c r="L107" s="19"/>
      <c r="M107" s="19"/>
      <c r="N107" s="19"/>
      <c r="O107" s="22"/>
    </row>
    <row r="108" spans="1:15">
      <c r="A108" s="24" t="s">
        <v>44</v>
      </c>
      <c r="B108" s="17">
        <v>160</v>
      </c>
      <c r="C108" s="4">
        <v>1</v>
      </c>
      <c r="D108" s="4">
        <v>38.299999999999997</v>
      </c>
      <c r="E108" s="4">
        <v>29.4</v>
      </c>
      <c r="F108" s="4">
        <v>27.6</v>
      </c>
      <c r="G108" s="5">
        <v>229</v>
      </c>
      <c r="H108" s="17"/>
      <c r="I108" s="17">
        <v>235</v>
      </c>
      <c r="J108" s="17">
        <v>238</v>
      </c>
      <c r="K108" s="17">
        <v>238</v>
      </c>
      <c r="L108" s="17">
        <v>423</v>
      </c>
      <c r="M108" s="17">
        <v>418</v>
      </c>
      <c r="N108" s="17">
        <v>418</v>
      </c>
      <c r="O108" s="20">
        <v>41997.867361111108</v>
      </c>
    </row>
    <row r="109" spans="1:15">
      <c r="A109" s="25"/>
      <c r="B109" s="27"/>
      <c r="C109" s="6" t="s">
        <v>19</v>
      </c>
      <c r="D109" s="6">
        <v>38.299999999999997</v>
      </c>
      <c r="E109" s="6">
        <v>29.4</v>
      </c>
      <c r="F109" s="6">
        <v>27.6</v>
      </c>
      <c r="G109" s="7"/>
      <c r="H109" s="27"/>
      <c r="I109" s="18"/>
      <c r="J109" s="18"/>
      <c r="K109" s="18"/>
      <c r="L109" s="18"/>
      <c r="M109" s="18"/>
      <c r="N109" s="18"/>
      <c r="O109" s="21"/>
    </row>
    <row r="110" spans="1:15">
      <c r="A110" s="26"/>
      <c r="B110" s="28"/>
      <c r="C110" s="6" t="s">
        <v>20</v>
      </c>
      <c r="D110" s="23">
        <f>AVERAGE(I108,J108,K108)*SUM(D109+E109+F109)/1000</f>
        <v>22.586099999999995</v>
      </c>
      <c r="E110" s="23"/>
      <c r="F110" s="23"/>
      <c r="G110" s="8"/>
      <c r="H110" s="28"/>
      <c r="I110" s="19"/>
      <c r="J110" s="19"/>
      <c r="K110" s="19"/>
      <c r="L110" s="19"/>
      <c r="M110" s="19"/>
      <c r="N110" s="19"/>
      <c r="O110" s="22"/>
    </row>
    <row r="111" spans="1:15">
      <c r="A111" s="24" t="s">
        <v>45</v>
      </c>
      <c r="B111" s="17">
        <v>160</v>
      </c>
      <c r="C111" s="4">
        <v>1</v>
      </c>
      <c r="D111" s="4">
        <v>60</v>
      </c>
      <c r="E111" s="4">
        <v>38</v>
      </c>
      <c r="F111" s="4">
        <v>46.6</v>
      </c>
      <c r="G111" s="5">
        <v>222</v>
      </c>
      <c r="H111" s="17"/>
      <c r="I111" s="17">
        <v>230</v>
      </c>
      <c r="J111" s="17">
        <v>231</v>
      </c>
      <c r="K111" s="17">
        <v>229</v>
      </c>
      <c r="L111" s="17">
        <v>397</v>
      </c>
      <c r="M111" s="17">
        <v>401</v>
      </c>
      <c r="N111" s="17">
        <v>402</v>
      </c>
      <c r="O111" s="20">
        <v>41997.882638888892</v>
      </c>
    </row>
    <row r="112" spans="1:15">
      <c r="A112" s="25"/>
      <c r="B112" s="27"/>
      <c r="C112" s="6" t="s">
        <v>19</v>
      </c>
      <c r="D112" s="6">
        <v>60</v>
      </c>
      <c r="E112" s="6">
        <v>38</v>
      </c>
      <c r="F112" s="6">
        <v>46.6</v>
      </c>
      <c r="G112" s="7"/>
      <c r="H112" s="27"/>
      <c r="I112" s="18"/>
      <c r="J112" s="18"/>
      <c r="K112" s="18"/>
      <c r="L112" s="18"/>
      <c r="M112" s="18"/>
      <c r="N112" s="18"/>
      <c r="O112" s="21"/>
    </row>
    <row r="113" spans="1:15">
      <c r="A113" s="26"/>
      <c r="B113" s="28"/>
      <c r="C113" s="6" t="s">
        <v>20</v>
      </c>
      <c r="D113" s="23">
        <f>AVERAGE(I111,J111,K111)*SUM(D112+E112+F112)/1000</f>
        <v>33.258000000000003</v>
      </c>
      <c r="E113" s="23"/>
      <c r="F113" s="23"/>
      <c r="G113" s="8"/>
      <c r="H113" s="28"/>
      <c r="I113" s="19"/>
      <c r="J113" s="19"/>
      <c r="K113" s="19"/>
      <c r="L113" s="19"/>
      <c r="M113" s="19"/>
      <c r="N113" s="19"/>
      <c r="O113" s="22"/>
    </row>
    <row r="114" spans="1:15">
      <c r="A114" s="24" t="s">
        <v>46</v>
      </c>
      <c r="B114" s="17">
        <v>250</v>
      </c>
      <c r="C114" s="4">
        <v>1</v>
      </c>
      <c r="D114" s="6">
        <v>56</v>
      </c>
      <c r="E114" s="6">
        <v>25.5</v>
      </c>
      <c r="F114" s="6">
        <v>41.2</v>
      </c>
      <c r="G114" s="5">
        <v>215</v>
      </c>
      <c r="H114" s="17"/>
      <c r="I114" s="17">
        <v>216</v>
      </c>
      <c r="J114" s="17">
        <v>226</v>
      </c>
      <c r="K114" s="17">
        <v>217</v>
      </c>
      <c r="L114" s="17">
        <v>390</v>
      </c>
      <c r="M114" s="17">
        <v>387</v>
      </c>
      <c r="N114" s="17">
        <v>387</v>
      </c>
      <c r="O114" s="20">
        <v>41995.451388888891</v>
      </c>
    </row>
    <row r="115" spans="1:15">
      <c r="A115" s="25"/>
      <c r="B115" s="27"/>
      <c r="C115" s="6">
        <v>2</v>
      </c>
      <c r="D115" s="6">
        <v>31</v>
      </c>
      <c r="E115" s="6">
        <v>39.5</v>
      </c>
      <c r="F115" s="6">
        <v>13.5</v>
      </c>
      <c r="G115" s="5">
        <v>217</v>
      </c>
      <c r="H115" s="27"/>
      <c r="I115" s="18"/>
      <c r="J115" s="18"/>
      <c r="K115" s="18"/>
      <c r="L115" s="18"/>
      <c r="M115" s="18"/>
      <c r="N115" s="18"/>
      <c r="O115" s="21"/>
    </row>
    <row r="116" spans="1:15">
      <c r="A116" s="25"/>
      <c r="B116" s="27"/>
      <c r="C116" s="6">
        <v>3</v>
      </c>
      <c r="D116" s="6">
        <v>49.8</v>
      </c>
      <c r="E116" s="6">
        <v>35.299999999999997</v>
      </c>
      <c r="F116" s="6">
        <v>49.2</v>
      </c>
      <c r="G116" s="5">
        <v>217</v>
      </c>
      <c r="H116" s="27"/>
      <c r="I116" s="18"/>
      <c r="J116" s="18"/>
      <c r="K116" s="18"/>
      <c r="L116" s="18"/>
      <c r="M116" s="18"/>
      <c r="N116" s="18"/>
      <c r="O116" s="21"/>
    </row>
    <row r="117" spans="1:15">
      <c r="A117" s="25"/>
      <c r="B117" s="27"/>
      <c r="C117" s="6">
        <v>4</v>
      </c>
      <c r="D117" s="6">
        <v>4.9000000000000004</v>
      </c>
      <c r="E117" s="6">
        <v>7.9</v>
      </c>
      <c r="F117" s="6">
        <v>3.1</v>
      </c>
      <c r="G117" s="5">
        <v>209</v>
      </c>
      <c r="H117" s="27"/>
      <c r="I117" s="18"/>
      <c r="J117" s="18"/>
      <c r="K117" s="18"/>
      <c r="L117" s="18"/>
      <c r="M117" s="18"/>
      <c r="N117" s="18"/>
      <c r="O117" s="21"/>
    </row>
    <row r="118" spans="1:15">
      <c r="A118" s="25"/>
      <c r="B118" s="27"/>
      <c r="C118" s="6">
        <v>5</v>
      </c>
      <c r="D118" s="6">
        <v>29.3</v>
      </c>
      <c r="E118" s="6">
        <v>19.399999999999999</v>
      </c>
      <c r="F118" s="6">
        <v>30</v>
      </c>
      <c r="G118" s="5">
        <v>210</v>
      </c>
      <c r="H118" s="27"/>
      <c r="I118" s="18"/>
      <c r="J118" s="18"/>
      <c r="K118" s="18"/>
      <c r="L118" s="18"/>
      <c r="M118" s="18"/>
      <c r="N118" s="18"/>
      <c r="O118" s="21"/>
    </row>
    <row r="119" spans="1:15">
      <c r="A119" s="25"/>
      <c r="B119" s="27"/>
      <c r="C119" s="6" t="s">
        <v>19</v>
      </c>
      <c r="D119" s="6">
        <f>D114+D115+D116+D117+D118</f>
        <v>171.00000000000003</v>
      </c>
      <c r="E119" s="6">
        <f>E114+E115+E116+E117+E118</f>
        <v>127.6</v>
      </c>
      <c r="F119" s="6">
        <f>F114+F115+F116+F117+F118</f>
        <v>137</v>
      </c>
      <c r="G119" s="7"/>
      <c r="H119" s="27"/>
      <c r="I119" s="18"/>
      <c r="J119" s="18"/>
      <c r="K119" s="18"/>
      <c r="L119" s="18"/>
      <c r="M119" s="18"/>
      <c r="N119" s="18"/>
      <c r="O119" s="21"/>
    </row>
    <row r="120" spans="1:15">
      <c r="A120" s="26"/>
      <c r="B120" s="28"/>
      <c r="C120" s="6" t="s">
        <v>20</v>
      </c>
      <c r="D120" s="23">
        <f>AVERAGE(I114,J114,K114)*SUM(D119+E119+F119)/1000</f>
        <v>95.686800000000005</v>
      </c>
      <c r="E120" s="23"/>
      <c r="F120" s="23"/>
      <c r="G120" s="8"/>
      <c r="H120" s="28"/>
      <c r="I120" s="19"/>
      <c r="J120" s="19"/>
      <c r="K120" s="19"/>
      <c r="L120" s="19"/>
      <c r="M120" s="19"/>
      <c r="N120" s="19"/>
      <c r="O120" s="22"/>
    </row>
    <row r="121" spans="1:15">
      <c r="A121" s="24" t="s">
        <v>47</v>
      </c>
      <c r="B121" s="17">
        <v>250</v>
      </c>
      <c r="C121" s="4">
        <v>1</v>
      </c>
      <c r="D121" s="6">
        <v>21</v>
      </c>
      <c r="E121" s="6">
        <v>23.2</v>
      </c>
      <c r="F121" s="6">
        <v>14.2</v>
      </c>
      <c r="G121" s="5">
        <v>229</v>
      </c>
      <c r="H121" s="17"/>
      <c r="I121" s="17">
        <v>242</v>
      </c>
      <c r="J121" s="17">
        <v>235</v>
      </c>
      <c r="K121" s="17">
        <v>242</v>
      </c>
      <c r="L121" s="17">
        <v>418</v>
      </c>
      <c r="M121" s="17">
        <v>421</v>
      </c>
      <c r="N121" s="17">
        <v>419</v>
      </c>
      <c r="O121" s="20">
        <v>41997.852083333331</v>
      </c>
    </row>
    <row r="122" spans="1:15">
      <c r="A122" s="25"/>
      <c r="B122" s="27"/>
      <c r="C122" s="6">
        <v>2</v>
      </c>
      <c r="D122" s="6">
        <v>15.5</v>
      </c>
      <c r="E122" s="6">
        <v>32.799999999999997</v>
      </c>
      <c r="F122" s="6">
        <v>6.7</v>
      </c>
      <c r="G122" s="5">
        <v>226</v>
      </c>
      <c r="H122" s="27"/>
      <c r="I122" s="18"/>
      <c r="J122" s="18"/>
      <c r="K122" s="18"/>
      <c r="L122" s="18"/>
      <c r="M122" s="18"/>
      <c r="N122" s="18"/>
      <c r="O122" s="21"/>
    </row>
    <row r="123" spans="1:15">
      <c r="A123" s="25"/>
      <c r="B123" s="27"/>
      <c r="C123" s="6">
        <v>3</v>
      </c>
      <c r="D123" s="6">
        <v>18.600000000000001</v>
      </c>
      <c r="E123" s="6">
        <v>2.6</v>
      </c>
      <c r="F123" s="6">
        <v>1.5</v>
      </c>
      <c r="G123" s="5">
        <v>228</v>
      </c>
      <c r="H123" s="27"/>
      <c r="I123" s="18"/>
      <c r="J123" s="18"/>
      <c r="K123" s="18"/>
      <c r="L123" s="18"/>
      <c r="M123" s="18"/>
      <c r="N123" s="18"/>
      <c r="O123" s="21"/>
    </row>
    <row r="124" spans="1:15">
      <c r="A124" s="25"/>
      <c r="B124" s="27"/>
      <c r="C124" s="6">
        <v>4</v>
      </c>
      <c r="D124" s="6">
        <v>1.2</v>
      </c>
      <c r="E124" s="6">
        <v>2.2999999999999998</v>
      </c>
      <c r="F124" s="6">
        <v>14.2</v>
      </c>
      <c r="G124" s="5">
        <v>235</v>
      </c>
      <c r="H124" s="27"/>
      <c r="I124" s="18"/>
      <c r="J124" s="18"/>
      <c r="K124" s="18"/>
      <c r="L124" s="18"/>
      <c r="M124" s="18"/>
      <c r="N124" s="18"/>
      <c r="O124" s="21"/>
    </row>
    <row r="125" spans="1:15">
      <c r="A125" s="25"/>
      <c r="B125" s="27"/>
      <c r="C125" s="6" t="s">
        <v>19</v>
      </c>
      <c r="D125" s="6">
        <f>D121+D122+D123+D124</f>
        <v>56.300000000000004</v>
      </c>
      <c r="E125" s="6">
        <f>E121+E122+E123+E124</f>
        <v>60.9</v>
      </c>
      <c r="F125" s="6">
        <f>F121+F122+F123+F124</f>
        <v>36.599999999999994</v>
      </c>
      <c r="G125" s="7"/>
      <c r="H125" s="27"/>
      <c r="I125" s="18"/>
      <c r="J125" s="18"/>
      <c r="K125" s="18"/>
      <c r="L125" s="18"/>
      <c r="M125" s="18"/>
      <c r="N125" s="18"/>
      <c r="O125" s="21"/>
    </row>
    <row r="126" spans="1:15">
      <c r="A126" s="26"/>
      <c r="B126" s="28"/>
      <c r="C126" s="6" t="s">
        <v>20</v>
      </c>
      <c r="D126" s="23">
        <f>AVERAGE(I121,J121,K121)*SUM(D125+E125+F125)/1000</f>
        <v>36.860733333333336</v>
      </c>
      <c r="E126" s="23"/>
      <c r="F126" s="23"/>
      <c r="G126" s="8"/>
      <c r="H126" s="28"/>
      <c r="I126" s="19"/>
      <c r="J126" s="19"/>
      <c r="K126" s="19"/>
      <c r="L126" s="19"/>
      <c r="M126" s="19"/>
      <c r="N126" s="19"/>
      <c r="O126" s="22"/>
    </row>
    <row r="127" spans="1:15">
      <c r="A127" s="24" t="s">
        <v>48</v>
      </c>
      <c r="B127" s="17">
        <v>160</v>
      </c>
      <c r="C127" s="4">
        <v>1</v>
      </c>
      <c r="D127" s="4">
        <v>27.9</v>
      </c>
      <c r="E127" s="4">
        <v>12.2</v>
      </c>
      <c r="F127" s="4">
        <v>6.9</v>
      </c>
      <c r="G127" s="5">
        <v>225</v>
      </c>
      <c r="H127" s="17"/>
      <c r="I127" s="17">
        <v>233</v>
      </c>
      <c r="J127" s="17">
        <v>233</v>
      </c>
      <c r="K127" s="17">
        <v>232</v>
      </c>
      <c r="L127" s="17">
        <v>400</v>
      </c>
      <c r="M127" s="17">
        <v>400</v>
      </c>
      <c r="N127" s="17">
        <v>402</v>
      </c>
      <c r="O127" s="20">
        <v>41997.440972222219</v>
      </c>
    </row>
    <row r="128" spans="1:15">
      <c r="A128" s="25"/>
      <c r="B128" s="27"/>
      <c r="C128" s="6">
        <v>2</v>
      </c>
      <c r="D128" s="6">
        <v>32</v>
      </c>
      <c r="E128" s="6">
        <v>38.799999999999997</v>
      </c>
      <c r="F128" s="6">
        <v>26.6</v>
      </c>
      <c r="G128" s="5">
        <v>222</v>
      </c>
      <c r="H128" s="27"/>
      <c r="I128" s="18"/>
      <c r="J128" s="18"/>
      <c r="K128" s="18"/>
      <c r="L128" s="18"/>
      <c r="M128" s="18"/>
      <c r="N128" s="18"/>
      <c r="O128" s="21"/>
    </row>
    <row r="129" spans="1:15">
      <c r="A129" s="25"/>
      <c r="B129" s="27"/>
      <c r="C129" s="6" t="s">
        <v>19</v>
      </c>
      <c r="D129" s="6">
        <f>D127+D128</f>
        <v>59.9</v>
      </c>
      <c r="E129" s="6">
        <f>E127+E128</f>
        <v>51</v>
      </c>
      <c r="F129" s="6">
        <f>F127+F128</f>
        <v>33.5</v>
      </c>
      <c r="G129" s="7"/>
      <c r="H129" s="27"/>
      <c r="I129" s="18"/>
      <c r="J129" s="18"/>
      <c r="K129" s="18"/>
      <c r="L129" s="18"/>
      <c r="M129" s="18"/>
      <c r="N129" s="18"/>
      <c r="O129" s="21"/>
    </row>
    <row r="130" spans="1:15">
      <c r="A130" s="26"/>
      <c r="B130" s="28"/>
      <c r="C130" s="6" t="s">
        <v>20</v>
      </c>
      <c r="D130" s="23">
        <f>AVERAGE(I127,J127,K127)*SUM(D129+E129+F129)/1000</f>
        <v>33.597066666666663</v>
      </c>
      <c r="E130" s="23"/>
      <c r="F130" s="23"/>
      <c r="G130" s="8"/>
      <c r="H130" s="28"/>
      <c r="I130" s="19"/>
      <c r="J130" s="19"/>
      <c r="K130" s="19"/>
      <c r="L130" s="19"/>
      <c r="M130" s="19"/>
      <c r="N130" s="19"/>
      <c r="O130" s="22"/>
    </row>
    <row r="131" spans="1:15">
      <c r="A131" s="24" t="s">
        <v>49</v>
      </c>
      <c r="B131" s="17">
        <v>100</v>
      </c>
      <c r="C131" s="4">
        <v>1</v>
      </c>
      <c r="D131" s="4">
        <v>20.8</v>
      </c>
      <c r="E131" s="4">
        <v>18.5</v>
      </c>
      <c r="F131" s="4">
        <v>31.5</v>
      </c>
      <c r="G131" s="5">
        <v>214</v>
      </c>
      <c r="H131" s="17"/>
      <c r="I131" s="17">
        <v>223</v>
      </c>
      <c r="J131" s="17">
        <v>218</v>
      </c>
      <c r="K131" s="17">
        <v>214</v>
      </c>
      <c r="L131" s="17">
        <v>382</v>
      </c>
      <c r="M131" s="17">
        <v>382</v>
      </c>
      <c r="N131" s="17">
        <v>378</v>
      </c>
      <c r="O131" s="20">
        <v>41996.458333333336</v>
      </c>
    </row>
    <row r="132" spans="1:15">
      <c r="A132" s="25"/>
      <c r="B132" s="27"/>
      <c r="C132" s="6">
        <v>2</v>
      </c>
      <c r="D132" s="6">
        <v>4.3</v>
      </c>
      <c r="E132" s="6">
        <v>0</v>
      </c>
      <c r="F132" s="6">
        <v>0</v>
      </c>
      <c r="G132" s="5">
        <v>220</v>
      </c>
      <c r="H132" s="27"/>
      <c r="I132" s="18"/>
      <c r="J132" s="18"/>
      <c r="K132" s="18"/>
      <c r="L132" s="18"/>
      <c r="M132" s="18"/>
      <c r="N132" s="18"/>
      <c r="O132" s="21"/>
    </row>
    <row r="133" spans="1:15">
      <c r="A133" s="25"/>
      <c r="B133" s="27"/>
      <c r="C133" s="6" t="s">
        <v>19</v>
      </c>
      <c r="D133" s="6">
        <f>D131+D132</f>
        <v>25.1</v>
      </c>
      <c r="E133" s="6">
        <v>30</v>
      </c>
      <c r="F133" s="6">
        <v>40</v>
      </c>
      <c r="G133" s="7"/>
      <c r="H133" s="27"/>
      <c r="I133" s="18"/>
      <c r="J133" s="18"/>
      <c r="K133" s="18"/>
      <c r="L133" s="18"/>
      <c r="M133" s="18"/>
      <c r="N133" s="18"/>
      <c r="O133" s="21"/>
    </row>
    <row r="134" spans="1:15">
      <c r="A134" s="26"/>
      <c r="B134" s="28"/>
      <c r="C134" s="6" t="s">
        <v>20</v>
      </c>
      <c r="D134" s="23">
        <f>AVERAGE(I131,J131,K131)*SUM(D133+E133+F133)/1000</f>
        <v>20.763500000000001</v>
      </c>
      <c r="E134" s="23"/>
      <c r="F134" s="23"/>
      <c r="G134" s="8"/>
      <c r="H134" s="28"/>
      <c r="I134" s="19"/>
      <c r="J134" s="19"/>
      <c r="K134" s="19"/>
      <c r="L134" s="19"/>
      <c r="M134" s="19"/>
      <c r="N134" s="19"/>
      <c r="O134" s="22"/>
    </row>
    <row r="135" spans="1:15">
      <c r="A135" s="24" t="s">
        <v>50</v>
      </c>
      <c r="B135" s="17">
        <v>100</v>
      </c>
      <c r="C135" s="4">
        <v>1</v>
      </c>
      <c r="D135" s="4">
        <v>24.8</v>
      </c>
      <c r="E135" s="4">
        <v>62</v>
      </c>
      <c r="F135" s="4">
        <v>43.3</v>
      </c>
      <c r="G135" s="5">
        <v>221</v>
      </c>
      <c r="H135" s="17"/>
      <c r="I135" s="17">
        <v>231</v>
      </c>
      <c r="J135" s="17">
        <v>229</v>
      </c>
      <c r="K135" s="17">
        <v>226</v>
      </c>
      <c r="L135" s="17">
        <v>399</v>
      </c>
      <c r="M135" s="17">
        <v>395</v>
      </c>
      <c r="N135" s="17">
        <v>395</v>
      </c>
      <c r="O135" s="20">
        <v>41996.84375</v>
      </c>
    </row>
    <row r="136" spans="1:15">
      <c r="A136" s="43"/>
      <c r="B136" s="27"/>
      <c r="C136" s="6">
        <v>2</v>
      </c>
      <c r="D136" s="6">
        <v>6.5</v>
      </c>
      <c r="E136" s="6">
        <v>42.3</v>
      </c>
      <c r="F136" s="6">
        <v>2.9</v>
      </c>
      <c r="G136" s="5">
        <v>223</v>
      </c>
      <c r="H136" s="27"/>
      <c r="I136" s="18"/>
      <c r="J136" s="18"/>
      <c r="K136" s="18"/>
      <c r="L136" s="27"/>
      <c r="M136" s="27"/>
      <c r="N136" s="27"/>
      <c r="O136" s="21"/>
    </row>
    <row r="137" spans="1:15">
      <c r="A137" s="43"/>
      <c r="B137" s="27"/>
      <c r="C137" s="6" t="s">
        <v>19</v>
      </c>
      <c r="D137" s="6">
        <f>D135+D136</f>
        <v>31.3</v>
      </c>
      <c r="E137" s="6">
        <f>E135+E136</f>
        <v>104.3</v>
      </c>
      <c r="F137" s="6">
        <f>F135+F136</f>
        <v>46.199999999999996</v>
      </c>
      <c r="G137" s="7"/>
      <c r="H137" s="27"/>
      <c r="I137" s="18"/>
      <c r="J137" s="18"/>
      <c r="K137" s="18"/>
      <c r="L137" s="27"/>
      <c r="M137" s="27"/>
      <c r="N137" s="27"/>
      <c r="O137" s="21"/>
    </row>
    <row r="138" spans="1:15">
      <c r="A138" s="44"/>
      <c r="B138" s="28"/>
      <c r="C138" s="6" t="s">
        <v>20</v>
      </c>
      <c r="D138" s="23">
        <f>AVERAGE(I135,J135,K135)*SUM(D137+E137+F137)/1000</f>
        <v>41.571599999999989</v>
      </c>
      <c r="E138" s="23"/>
      <c r="F138" s="23"/>
      <c r="G138" s="8"/>
      <c r="H138" s="28"/>
      <c r="I138" s="19"/>
      <c r="J138" s="19"/>
      <c r="K138" s="19"/>
      <c r="L138" s="28"/>
      <c r="M138" s="28"/>
      <c r="N138" s="28"/>
      <c r="O138" s="22"/>
    </row>
    <row r="139" spans="1:15">
      <c r="A139" s="23" t="s">
        <v>0</v>
      </c>
      <c r="B139" s="39" t="s">
        <v>1</v>
      </c>
      <c r="C139" s="23" t="s">
        <v>2</v>
      </c>
      <c r="D139" s="23"/>
      <c r="E139" s="23"/>
      <c r="F139" s="23"/>
      <c r="G139" s="40"/>
      <c r="H139" s="39"/>
      <c r="I139" s="14"/>
      <c r="J139" s="15"/>
      <c r="K139" s="16"/>
      <c r="L139" s="23"/>
      <c r="M139" s="23"/>
      <c r="N139" s="23"/>
      <c r="O139" s="1"/>
    </row>
    <row r="140" spans="1:15">
      <c r="A140" s="23"/>
      <c r="B140" s="28"/>
      <c r="C140" s="23"/>
      <c r="D140" s="2"/>
      <c r="E140" s="2"/>
      <c r="F140" s="2"/>
      <c r="G140" s="41"/>
      <c r="H140" s="42"/>
      <c r="I140" s="2"/>
      <c r="J140" s="2"/>
      <c r="K140" s="2"/>
      <c r="L140" s="2"/>
      <c r="M140" s="2"/>
      <c r="N140" s="2"/>
      <c r="O140" s="13"/>
    </row>
    <row r="141" spans="1:15">
      <c r="A141" s="24" t="s">
        <v>51</v>
      </c>
      <c r="B141" s="17">
        <v>250</v>
      </c>
      <c r="C141" s="4">
        <v>1</v>
      </c>
      <c r="D141" s="6">
        <v>20.2</v>
      </c>
      <c r="E141" s="6">
        <v>10.8</v>
      </c>
      <c r="F141" s="6">
        <v>1.2</v>
      </c>
      <c r="G141" s="5">
        <v>214</v>
      </c>
      <c r="H141" s="17"/>
      <c r="I141" s="17">
        <v>233</v>
      </c>
      <c r="J141" s="17">
        <v>228</v>
      </c>
      <c r="K141" s="17">
        <v>228</v>
      </c>
      <c r="L141" s="17">
        <v>405</v>
      </c>
      <c r="M141" s="17">
        <v>403</v>
      </c>
      <c r="N141" s="17">
        <v>400</v>
      </c>
      <c r="O141" s="20">
        <v>41995.486111111109</v>
      </c>
    </row>
    <row r="142" spans="1:15">
      <c r="A142" s="25"/>
      <c r="B142" s="18"/>
      <c r="C142" s="6">
        <v>2</v>
      </c>
      <c r="D142" s="6">
        <v>17.2</v>
      </c>
      <c r="E142" s="6">
        <v>30.3</v>
      </c>
      <c r="F142" s="6">
        <v>21.7</v>
      </c>
      <c r="G142" s="5">
        <v>219</v>
      </c>
      <c r="H142" s="18"/>
      <c r="I142" s="18"/>
      <c r="J142" s="18"/>
      <c r="K142" s="18"/>
      <c r="L142" s="18"/>
      <c r="M142" s="18"/>
      <c r="N142" s="18"/>
      <c r="O142" s="38"/>
    </row>
    <row r="143" spans="1:15">
      <c r="A143" s="25"/>
      <c r="B143" s="18"/>
      <c r="C143" s="6">
        <v>3</v>
      </c>
      <c r="D143" s="6">
        <v>5.0999999999999996</v>
      </c>
      <c r="E143" s="6">
        <v>1.2</v>
      </c>
      <c r="F143" s="6">
        <v>0.3</v>
      </c>
      <c r="G143" s="5">
        <v>213</v>
      </c>
      <c r="H143" s="18"/>
      <c r="I143" s="18"/>
      <c r="J143" s="18"/>
      <c r="K143" s="18"/>
      <c r="L143" s="18"/>
      <c r="M143" s="18"/>
      <c r="N143" s="18"/>
      <c r="O143" s="21"/>
    </row>
    <row r="144" spans="1:15">
      <c r="A144" s="25"/>
      <c r="B144" s="27"/>
      <c r="C144" s="2">
        <v>4</v>
      </c>
      <c r="D144" s="2">
        <v>16.600000000000001</v>
      </c>
      <c r="E144" s="2">
        <v>1.6</v>
      </c>
      <c r="F144" s="2">
        <v>33.5</v>
      </c>
      <c r="G144" s="2">
        <v>208</v>
      </c>
      <c r="H144" s="27"/>
      <c r="I144" s="18"/>
      <c r="J144" s="18"/>
      <c r="K144" s="18"/>
      <c r="L144" s="18"/>
      <c r="M144" s="18"/>
      <c r="N144" s="18"/>
      <c r="O144" s="21"/>
    </row>
    <row r="145" spans="1:15">
      <c r="A145" s="25"/>
      <c r="B145" s="27"/>
      <c r="C145" s="6" t="s">
        <v>19</v>
      </c>
      <c r="D145" s="6">
        <v>59.1</v>
      </c>
      <c r="E145" s="6">
        <v>43.9</v>
      </c>
      <c r="F145" s="6">
        <v>56.7</v>
      </c>
      <c r="G145" s="7"/>
      <c r="H145" s="27"/>
      <c r="I145" s="18"/>
      <c r="J145" s="18"/>
      <c r="K145" s="18"/>
      <c r="L145" s="18"/>
      <c r="M145" s="18"/>
      <c r="N145" s="18"/>
      <c r="O145" s="21"/>
    </row>
    <row r="146" spans="1:15">
      <c r="A146" s="26"/>
      <c r="B146" s="28"/>
      <c r="C146" s="6" t="s">
        <v>20</v>
      </c>
      <c r="D146" s="23">
        <f>AVERAGE(I141,J141,K141)*SUM(D145+E145+F145)/1000</f>
        <v>36.677766666666663</v>
      </c>
      <c r="E146" s="23"/>
      <c r="F146" s="23"/>
      <c r="G146" s="8"/>
      <c r="H146" s="28"/>
      <c r="I146" s="19"/>
      <c r="J146" s="19"/>
      <c r="K146" s="19"/>
      <c r="L146" s="19"/>
      <c r="M146" s="19"/>
      <c r="N146" s="19"/>
      <c r="O146" s="22"/>
    </row>
    <row r="147" spans="1:15">
      <c r="A147" s="34" t="s">
        <v>52</v>
      </c>
      <c r="B147" s="17"/>
      <c r="C147" s="4">
        <v>1</v>
      </c>
      <c r="D147" s="4">
        <v>3.3</v>
      </c>
      <c r="E147" s="4">
        <v>5.2</v>
      </c>
      <c r="F147" s="4">
        <v>13</v>
      </c>
      <c r="G147" s="5">
        <v>205</v>
      </c>
      <c r="H147" s="17"/>
      <c r="I147" s="17">
        <v>211</v>
      </c>
      <c r="J147" s="17">
        <v>235</v>
      </c>
      <c r="K147" s="17">
        <v>211</v>
      </c>
      <c r="L147" s="17">
        <v>383</v>
      </c>
      <c r="M147" s="17">
        <v>383</v>
      </c>
      <c r="N147" s="17">
        <v>381</v>
      </c>
      <c r="O147" s="20">
        <v>41997.458333333336</v>
      </c>
    </row>
    <row r="148" spans="1:15">
      <c r="A148" s="35"/>
      <c r="B148" s="18"/>
      <c r="C148" s="6" t="s">
        <v>19</v>
      </c>
      <c r="D148" s="6">
        <v>3.3</v>
      </c>
      <c r="E148" s="6">
        <v>5.2</v>
      </c>
      <c r="F148" s="6">
        <v>13</v>
      </c>
      <c r="G148" s="7"/>
      <c r="H148" s="18"/>
      <c r="I148" s="18"/>
      <c r="J148" s="18"/>
      <c r="K148" s="18"/>
      <c r="L148" s="18"/>
      <c r="M148" s="18"/>
      <c r="N148" s="18"/>
      <c r="O148" s="21"/>
    </row>
    <row r="149" spans="1:15">
      <c r="A149" s="36"/>
      <c r="B149" s="19"/>
      <c r="C149" s="6" t="s">
        <v>20</v>
      </c>
      <c r="D149" s="23">
        <f>AVERAGE(I147,J147,K147)*SUM(D148+E148+F148)/1000</f>
        <v>4.7084999999999999</v>
      </c>
      <c r="E149" s="23"/>
      <c r="F149" s="23"/>
      <c r="G149" s="8"/>
      <c r="H149" s="19"/>
      <c r="I149" s="19"/>
      <c r="J149" s="19"/>
      <c r="K149" s="19"/>
      <c r="L149" s="19"/>
      <c r="M149" s="19"/>
      <c r="N149" s="19"/>
      <c r="O149" s="22"/>
    </row>
    <row r="150" spans="1:15">
      <c r="A150" s="24" t="s">
        <v>53</v>
      </c>
      <c r="B150" s="17">
        <v>100</v>
      </c>
      <c r="C150" s="4">
        <v>1</v>
      </c>
      <c r="D150" s="4">
        <v>22.6</v>
      </c>
      <c r="E150" s="4">
        <v>29.6</v>
      </c>
      <c r="F150" s="4">
        <v>38.6</v>
      </c>
      <c r="G150" s="5">
        <v>205</v>
      </c>
      <c r="H150" s="17"/>
      <c r="I150" s="17">
        <v>232</v>
      </c>
      <c r="J150" s="17">
        <v>218</v>
      </c>
      <c r="K150" s="17">
        <v>232</v>
      </c>
      <c r="L150" s="17">
        <v>389</v>
      </c>
      <c r="M150" s="17">
        <v>385</v>
      </c>
      <c r="N150" s="17">
        <v>383</v>
      </c>
      <c r="O150" s="37"/>
    </row>
    <row r="151" spans="1:15">
      <c r="A151" s="25"/>
      <c r="B151" s="27"/>
      <c r="C151" s="6">
        <v>2</v>
      </c>
      <c r="D151" s="6">
        <v>31.7</v>
      </c>
      <c r="E151" s="6">
        <v>39.200000000000003</v>
      </c>
      <c r="F151" s="6">
        <v>26.6</v>
      </c>
      <c r="G151" s="5">
        <v>219</v>
      </c>
      <c r="H151" s="27"/>
      <c r="I151" s="18"/>
      <c r="J151" s="18"/>
      <c r="K151" s="18"/>
      <c r="L151" s="18"/>
      <c r="M151" s="18"/>
      <c r="N151" s="18"/>
      <c r="O151" s="21"/>
    </row>
    <row r="152" spans="1:15">
      <c r="A152" s="25"/>
      <c r="B152" s="27"/>
      <c r="C152" s="6">
        <v>3</v>
      </c>
      <c r="D152" s="6">
        <v>0</v>
      </c>
      <c r="E152" s="6">
        <v>24.6</v>
      </c>
      <c r="F152" s="6">
        <v>15.7</v>
      </c>
      <c r="G152" s="5">
        <v>211</v>
      </c>
      <c r="H152" s="27"/>
      <c r="I152" s="18"/>
      <c r="J152" s="18"/>
      <c r="K152" s="18"/>
      <c r="L152" s="18"/>
      <c r="M152" s="18"/>
      <c r="N152" s="18"/>
      <c r="O152" s="21"/>
    </row>
    <row r="153" spans="1:15">
      <c r="A153" s="25"/>
      <c r="B153" s="27"/>
      <c r="C153" s="6" t="s">
        <v>19</v>
      </c>
      <c r="D153" s="6">
        <f>D150+D151+D152</f>
        <v>54.3</v>
      </c>
      <c r="E153" s="6">
        <f>E150+E151+E152</f>
        <v>93.4</v>
      </c>
      <c r="F153" s="6">
        <f>F150+F151+F152</f>
        <v>80.900000000000006</v>
      </c>
      <c r="G153" s="7"/>
      <c r="H153" s="27"/>
      <c r="I153" s="18"/>
      <c r="J153" s="18"/>
      <c r="K153" s="18"/>
      <c r="L153" s="18"/>
      <c r="M153" s="18"/>
      <c r="N153" s="18"/>
      <c r="O153" s="21"/>
    </row>
    <row r="154" spans="1:15">
      <c r="A154" s="26"/>
      <c r="B154" s="28"/>
      <c r="C154" s="6" t="s">
        <v>20</v>
      </c>
      <c r="D154" s="23">
        <f>AVERAGE(I150,J150,K150)*SUM(D153+E153+F153)/1000</f>
        <v>51.968400000000003</v>
      </c>
      <c r="E154" s="23"/>
      <c r="F154" s="23"/>
      <c r="G154" s="8"/>
      <c r="H154" s="28"/>
      <c r="I154" s="19"/>
      <c r="J154" s="19"/>
      <c r="K154" s="19"/>
      <c r="L154" s="19"/>
      <c r="M154" s="19"/>
      <c r="N154" s="19"/>
      <c r="O154" s="22"/>
    </row>
    <row r="155" spans="1:15">
      <c r="A155" s="34" t="s">
        <v>54</v>
      </c>
      <c r="B155" s="17">
        <v>400</v>
      </c>
      <c r="C155" s="4">
        <v>1</v>
      </c>
      <c r="D155" s="4">
        <v>166</v>
      </c>
      <c r="E155" s="4">
        <v>140</v>
      </c>
      <c r="F155" s="4">
        <v>91.5</v>
      </c>
      <c r="G155" s="5">
        <v>243</v>
      </c>
      <c r="H155" s="17"/>
      <c r="I155" s="17">
        <v>225</v>
      </c>
      <c r="J155" s="17">
        <v>227</v>
      </c>
      <c r="K155" s="17">
        <v>225</v>
      </c>
      <c r="L155" s="17">
        <v>400</v>
      </c>
      <c r="M155" s="17">
        <v>390</v>
      </c>
      <c r="N155" s="17">
        <v>400</v>
      </c>
      <c r="O155" s="37"/>
    </row>
    <row r="156" spans="1:15">
      <c r="A156" s="35"/>
      <c r="B156" s="27"/>
      <c r="C156" s="6">
        <v>2</v>
      </c>
      <c r="D156" s="6">
        <v>43.5</v>
      </c>
      <c r="E156" s="6">
        <v>120.7</v>
      </c>
      <c r="F156" s="6">
        <v>121.2</v>
      </c>
      <c r="G156" s="5"/>
      <c r="H156" s="27"/>
      <c r="I156" s="18"/>
      <c r="J156" s="18"/>
      <c r="K156" s="18"/>
      <c r="L156" s="18"/>
      <c r="M156" s="18"/>
      <c r="N156" s="18"/>
      <c r="O156" s="21"/>
    </row>
    <row r="157" spans="1:15">
      <c r="A157" s="35"/>
      <c r="B157" s="27"/>
      <c r="C157" s="6">
        <v>3</v>
      </c>
      <c r="D157" s="6">
        <v>0.1</v>
      </c>
      <c r="E157" s="6">
        <v>0</v>
      </c>
      <c r="F157" s="6">
        <v>0</v>
      </c>
      <c r="G157" s="5">
        <v>239</v>
      </c>
      <c r="H157" s="27"/>
      <c r="I157" s="18"/>
      <c r="J157" s="18"/>
      <c r="K157" s="18"/>
      <c r="L157" s="18"/>
      <c r="M157" s="18"/>
      <c r="N157" s="18"/>
      <c r="O157" s="21"/>
    </row>
    <row r="158" spans="1:15">
      <c r="A158" s="35"/>
      <c r="B158" s="27"/>
      <c r="C158" s="6">
        <v>4</v>
      </c>
      <c r="D158" s="6">
        <v>27.8</v>
      </c>
      <c r="E158" s="6">
        <v>16.8</v>
      </c>
      <c r="F158" s="6">
        <v>7.8</v>
      </c>
      <c r="G158" s="5">
        <v>243</v>
      </c>
      <c r="H158" s="27"/>
      <c r="I158" s="18"/>
      <c r="J158" s="18"/>
      <c r="K158" s="18"/>
      <c r="L158" s="18"/>
      <c r="M158" s="18"/>
      <c r="N158" s="18"/>
      <c r="O158" s="21"/>
    </row>
    <row r="159" spans="1:15">
      <c r="A159" s="35"/>
      <c r="B159" s="27"/>
      <c r="C159" s="6" t="s">
        <v>19</v>
      </c>
      <c r="D159" s="6">
        <f>D155+D156+D157</f>
        <v>209.6</v>
      </c>
      <c r="E159" s="6">
        <f>E155+E156+E157</f>
        <v>260.7</v>
      </c>
      <c r="F159" s="6">
        <f>F155+F156+F157</f>
        <v>212.7</v>
      </c>
      <c r="G159" s="7"/>
      <c r="H159" s="27"/>
      <c r="I159" s="18"/>
      <c r="J159" s="18"/>
      <c r="K159" s="18"/>
      <c r="L159" s="18"/>
      <c r="M159" s="18"/>
      <c r="N159" s="18"/>
      <c r="O159" s="21"/>
    </row>
    <row r="160" spans="1:15">
      <c r="A160" s="36"/>
      <c r="B160" s="28"/>
      <c r="C160" s="6" t="s">
        <v>20</v>
      </c>
      <c r="D160" s="23">
        <f>AVERAGE(I155,J155,K155)*SUM(D159+E159+F159)/1000</f>
        <v>154.13033333333331</v>
      </c>
      <c r="E160" s="23"/>
      <c r="F160" s="23"/>
      <c r="G160" s="8"/>
      <c r="H160" s="28"/>
      <c r="I160" s="19"/>
      <c r="J160" s="19"/>
      <c r="K160" s="19"/>
      <c r="L160" s="19"/>
      <c r="M160" s="19"/>
      <c r="N160" s="19"/>
      <c r="O160" s="22"/>
    </row>
    <row r="161" spans="1:15">
      <c r="A161" s="24" t="s">
        <v>55</v>
      </c>
      <c r="B161" s="17">
        <v>160</v>
      </c>
      <c r="C161" s="4">
        <v>1</v>
      </c>
      <c r="D161" s="4">
        <v>14.6</v>
      </c>
      <c r="E161" s="4">
        <v>16.2</v>
      </c>
      <c r="F161" s="4">
        <v>9.4</v>
      </c>
      <c r="G161" s="5"/>
      <c r="H161" s="17"/>
      <c r="I161" s="17">
        <v>234</v>
      </c>
      <c r="J161" s="17">
        <v>237</v>
      </c>
      <c r="K161" s="17">
        <v>238</v>
      </c>
      <c r="L161" s="17">
        <v>412</v>
      </c>
      <c r="M161" s="17">
        <v>410</v>
      </c>
      <c r="N161" s="17">
        <v>413</v>
      </c>
      <c r="O161" s="20">
        <v>41997.5625</v>
      </c>
    </row>
    <row r="162" spans="1:15">
      <c r="A162" s="25"/>
      <c r="B162" s="27"/>
      <c r="C162" s="6" t="s">
        <v>19</v>
      </c>
      <c r="D162" s="6">
        <v>14.6</v>
      </c>
      <c r="E162" s="6">
        <v>16.2</v>
      </c>
      <c r="F162" s="6">
        <v>9.4</v>
      </c>
      <c r="G162" s="7"/>
      <c r="H162" s="27"/>
      <c r="I162" s="18"/>
      <c r="J162" s="18"/>
      <c r="K162" s="18"/>
      <c r="L162" s="18"/>
      <c r="M162" s="18"/>
      <c r="N162" s="18"/>
      <c r="O162" s="21"/>
    </row>
    <row r="163" spans="1:15">
      <c r="A163" s="26"/>
      <c r="B163" s="28"/>
      <c r="C163" s="6" t="s">
        <v>20</v>
      </c>
      <c r="D163" s="23">
        <f>AVERAGE(I161,J161,K161)*SUM(D162+E162+F162)/1000</f>
        <v>9.5005999999999986</v>
      </c>
      <c r="E163" s="23"/>
      <c r="F163" s="23"/>
      <c r="G163" s="8"/>
      <c r="H163" s="28"/>
      <c r="I163" s="19"/>
      <c r="J163" s="19"/>
      <c r="K163" s="19"/>
      <c r="L163" s="19"/>
      <c r="M163" s="19"/>
      <c r="N163" s="19"/>
      <c r="O163" s="22"/>
    </row>
    <row r="164" spans="1:15">
      <c r="A164" s="34" t="s">
        <v>56</v>
      </c>
      <c r="B164" s="17">
        <v>250</v>
      </c>
      <c r="C164" s="4">
        <v>1</v>
      </c>
      <c r="D164" s="4">
        <v>0</v>
      </c>
      <c r="E164" s="4">
        <v>0</v>
      </c>
      <c r="F164" s="4">
        <v>0</v>
      </c>
      <c r="G164" s="5"/>
      <c r="H164" s="17"/>
      <c r="I164" s="17">
        <v>242</v>
      </c>
      <c r="J164" s="17">
        <v>238</v>
      </c>
      <c r="K164" s="17">
        <v>238</v>
      </c>
      <c r="L164" s="17">
        <v>412</v>
      </c>
      <c r="M164" s="17">
        <v>410</v>
      </c>
      <c r="N164" s="17">
        <v>413</v>
      </c>
      <c r="O164" s="30">
        <v>41997.5625</v>
      </c>
    </row>
    <row r="165" spans="1:15">
      <c r="A165" s="35"/>
      <c r="B165" s="27"/>
      <c r="C165" s="6" t="s">
        <v>19</v>
      </c>
      <c r="D165" s="6">
        <v>0</v>
      </c>
      <c r="E165" s="6">
        <v>0</v>
      </c>
      <c r="F165" s="6">
        <v>0</v>
      </c>
      <c r="G165" s="7"/>
      <c r="H165" s="27"/>
      <c r="I165" s="18"/>
      <c r="J165" s="18"/>
      <c r="K165" s="18"/>
      <c r="L165" s="18"/>
      <c r="M165" s="18"/>
      <c r="N165" s="18"/>
      <c r="O165" s="21"/>
    </row>
    <row r="166" spans="1:15">
      <c r="A166" s="36"/>
      <c r="B166" s="28"/>
      <c r="C166" s="6" t="s">
        <v>20</v>
      </c>
      <c r="D166" s="31"/>
      <c r="E166" s="32"/>
      <c r="F166" s="33"/>
      <c r="G166" s="8"/>
      <c r="H166" s="28"/>
      <c r="I166" s="19"/>
      <c r="J166" s="19"/>
      <c r="K166" s="19"/>
      <c r="L166" s="19"/>
      <c r="M166" s="19"/>
      <c r="N166" s="19"/>
      <c r="O166" s="22"/>
    </row>
    <row r="167" spans="1:15">
      <c r="A167" s="24" t="s">
        <v>57</v>
      </c>
      <c r="B167" s="17">
        <v>160</v>
      </c>
      <c r="C167" s="4">
        <v>1</v>
      </c>
      <c r="D167" s="4">
        <v>0.4</v>
      </c>
      <c r="E167" s="4">
        <v>0.7</v>
      </c>
      <c r="F167" s="4">
        <v>0</v>
      </c>
      <c r="G167" s="5">
        <v>228</v>
      </c>
      <c r="H167" s="17"/>
      <c r="I167" s="17">
        <v>240</v>
      </c>
      <c r="J167" s="17">
        <v>239</v>
      </c>
      <c r="K167" s="17">
        <v>240</v>
      </c>
      <c r="L167" s="17">
        <v>414</v>
      </c>
      <c r="M167" s="17">
        <v>414</v>
      </c>
      <c r="N167" s="17">
        <v>414</v>
      </c>
      <c r="O167" s="20">
        <v>41997.777777777781</v>
      </c>
    </row>
    <row r="168" spans="1:15">
      <c r="A168" s="25"/>
      <c r="B168" s="27"/>
      <c r="C168" s="6" t="s">
        <v>19</v>
      </c>
      <c r="D168" s="6">
        <v>0.4</v>
      </c>
      <c r="E168" s="6">
        <v>0.7</v>
      </c>
      <c r="F168" s="6">
        <v>0</v>
      </c>
      <c r="G168" s="7"/>
      <c r="H168" s="27"/>
      <c r="I168" s="18"/>
      <c r="J168" s="18"/>
      <c r="K168" s="18"/>
      <c r="L168" s="18"/>
      <c r="M168" s="18"/>
      <c r="N168" s="18"/>
      <c r="O168" s="21"/>
    </row>
    <row r="169" spans="1:15">
      <c r="A169" s="26"/>
      <c r="B169" s="28"/>
      <c r="C169" s="6" t="s">
        <v>20</v>
      </c>
      <c r="D169" s="23">
        <f>AVERAGE(I167,J167,K167)*SUM(D168+E168+F168)/1000</f>
        <v>0.26363333333333333</v>
      </c>
      <c r="E169" s="23"/>
      <c r="F169" s="23"/>
      <c r="G169" s="8"/>
      <c r="H169" s="28"/>
      <c r="I169" s="19"/>
      <c r="J169" s="19"/>
      <c r="K169" s="19"/>
      <c r="L169" s="19"/>
      <c r="M169" s="19"/>
      <c r="N169" s="19"/>
      <c r="O169" s="22"/>
    </row>
    <row r="170" spans="1:15">
      <c r="A170" s="24" t="s">
        <v>58</v>
      </c>
      <c r="B170" s="17">
        <v>250</v>
      </c>
      <c r="C170" s="4">
        <v>1</v>
      </c>
      <c r="D170" s="4">
        <v>24.1</v>
      </c>
      <c r="E170" s="4">
        <v>35.700000000000003</v>
      </c>
      <c r="F170" s="4">
        <v>19</v>
      </c>
      <c r="G170" s="5"/>
      <c r="H170" s="17"/>
      <c r="I170" s="17">
        <v>231</v>
      </c>
      <c r="J170" s="17">
        <v>231</v>
      </c>
      <c r="K170" s="17">
        <v>232</v>
      </c>
      <c r="L170" s="17">
        <v>398</v>
      </c>
      <c r="M170" s="17">
        <v>400</v>
      </c>
      <c r="N170" s="17">
        <v>400</v>
      </c>
      <c r="O170" s="29">
        <v>0.55555555555555558</v>
      </c>
    </row>
    <row r="171" spans="1:15">
      <c r="A171" s="25"/>
      <c r="B171" s="27"/>
      <c r="C171" s="6" t="s">
        <v>19</v>
      </c>
      <c r="D171" s="6">
        <v>24.1</v>
      </c>
      <c r="E171" s="6">
        <v>36.700000000000003</v>
      </c>
      <c r="F171" s="6">
        <v>19</v>
      </c>
      <c r="G171" s="7"/>
      <c r="H171" s="27"/>
      <c r="I171" s="18"/>
      <c r="J171" s="18"/>
      <c r="K171" s="18"/>
      <c r="L171" s="18"/>
      <c r="M171" s="18"/>
      <c r="N171" s="18"/>
      <c r="O171" s="21"/>
    </row>
    <row r="172" spans="1:15">
      <c r="A172" s="26"/>
      <c r="B172" s="28"/>
      <c r="C172" s="6" t="s">
        <v>20</v>
      </c>
      <c r="D172" s="23">
        <f>AVERAGE(I170,J170,K170)*SUM(D171+E171+F171)/1000</f>
        <v>18.460400000000003</v>
      </c>
      <c r="E172" s="23"/>
      <c r="F172" s="23"/>
      <c r="G172" s="8"/>
      <c r="H172" s="28"/>
      <c r="I172" s="19"/>
      <c r="J172" s="19"/>
      <c r="K172" s="19"/>
      <c r="L172" s="19"/>
      <c r="M172" s="19"/>
      <c r="N172" s="19"/>
      <c r="O172" s="22"/>
    </row>
    <row r="173" spans="1:15">
      <c r="A173" s="24" t="s">
        <v>59</v>
      </c>
      <c r="B173" s="17">
        <v>100</v>
      </c>
      <c r="C173" s="4">
        <v>1</v>
      </c>
      <c r="D173" s="4">
        <v>19</v>
      </c>
      <c r="E173" s="4">
        <v>10</v>
      </c>
      <c r="F173" s="4">
        <v>30.6</v>
      </c>
      <c r="G173" s="5">
        <v>220</v>
      </c>
      <c r="H173" s="17"/>
      <c r="I173" s="17">
        <v>226</v>
      </c>
      <c r="J173" s="17">
        <v>227</v>
      </c>
      <c r="K173" s="17">
        <v>228</v>
      </c>
      <c r="L173" s="17">
        <v>392</v>
      </c>
      <c r="M173" s="17">
        <v>395</v>
      </c>
      <c r="N173" s="17">
        <v>397</v>
      </c>
      <c r="O173" s="20">
        <v>41997.826388888891</v>
      </c>
    </row>
    <row r="174" spans="1:15">
      <c r="A174" s="25"/>
      <c r="B174" s="27"/>
      <c r="C174" s="6">
        <v>2</v>
      </c>
      <c r="D174" s="6">
        <v>18</v>
      </c>
      <c r="E174" s="6">
        <v>31.2</v>
      </c>
      <c r="F174" s="6">
        <v>30</v>
      </c>
      <c r="G174" s="5">
        <v>219</v>
      </c>
      <c r="H174" s="27"/>
      <c r="I174" s="18"/>
      <c r="J174" s="18"/>
      <c r="K174" s="18"/>
      <c r="L174" s="18"/>
      <c r="M174" s="18"/>
      <c r="N174" s="18"/>
      <c r="O174" s="21"/>
    </row>
    <row r="175" spans="1:15">
      <c r="A175" s="25"/>
      <c r="B175" s="27"/>
      <c r="C175" s="6" t="s">
        <v>19</v>
      </c>
      <c r="D175" s="6">
        <f>D173+D174</f>
        <v>37</v>
      </c>
      <c r="E175" s="6">
        <f>E173+E174</f>
        <v>41.2</v>
      </c>
      <c r="F175" s="6">
        <f>F173+F174</f>
        <v>60.6</v>
      </c>
      <c r="G175" s="7"/>
      <c r="H175" s="27"/>
      <c r="I175" s="18"/>
      <c r="J175" s="18"/>
      <c r="K175" s="18"/>
      <c r="L175" s="18"/>
      <c r="M175" s="18"/>
      <c r="N175" s="18"/>
      <c r="O175" s="21"/>
    </row>
    <row r="176" spans="1:15">
      <c r="A176" s="26"/>
      <c r="B176" s="28"/>
      <c r="C176" s="6" t="s">
        <v>20</v>
      </c>
      <c r="D176" s="23">
        <f>AVERAGE(I173,J173,K173)*SUM(D175+E175+F175)/1000</f>
        <v>31.507600000000004</v>
      </c>
      <c r="E176" s="23"/>
      <c r="F176" s="23"/>
      <c r="G176" s="8"/>
      <c r="H176" s="28"/>
      <c r="I176" s="19"/>
      <c r="J176" s="19"/>
      <c r="K176" s="19"/>
      <c r="L176" s="19"/>
      <c r="M176" s="19"/>
      <c r="N176" s="19"/>
      <c r="O176" s="22"/>
    </row>
    <row r="177" spans="1:15">
      <c r="A177" s="24" t="s">
        <v>60</v>
      </c>
      <c r="B177" s="17">
        <v>63</v>
      </c>
      <c r="C177" s="4">
        <v>1</v>
      </c>
      <c r="D177" s="4">
        <v>7.6</v>
      </c>
      <c r="E177" s="4">
        <v>8.3000000000000007</v>
      </c>
      <c r="F177" s="4">
        <v>12.9</v>
      </c>
      <c r="G177" s="5">
        <v>220</v>
      </c>
      <c r="H177" s="17"/>
      <c r="I177" s="17">
        <v>220</v>
      </c>
      <c r="J177" s="17">
        <v>226</v>
      </c>
      <c r="K177" s="17">
        <v>230</v>
      </c>
      <c r="L177" s="17">
        <v>389</v>
      </c>
      <c r="M177" s="17">
        <v>391</v>
      </c>
      <c r="N177" s="17">
        <v>390</v>
      </c>
      <c r="O177" s="20">
        <v>41997.784722222219</v>
      </c>
    </row>
    <row r="178" spans="1:15">
      <c r="A178" s="25"/>
      <c r="B178" s="27"/>
      <c r="C178" s="6">
        <v>2</v>
      </c>
      <c r="D178" s="6">
        <v>22.9</v>
      </c>
      <c r="E178" s="6">
        <v>32.200000000000003</v>
      </c>
      <c r="F178" s="6">
        <v>14.5</v>
      </c>
      <c r="G178" s="5">
        <v>216</v>
      </c>
      <c r="H178" s="27"/>
      <c r="I178" s="18"/>
      <c r="J178" s="18"/>
      <c r="K178" s="18"/>
      <c r="L178" s="18"/>
      <c r="M178" s="18"/>
      <c r="N178" s="18"/>
      <c r="O178" s="21"/>
    </row>
    <row r="179" spans="1:15">
      <c r="A179" s="25"/>
      <c r="B179" s="27"/>
      <c r="C179" s="6" t="s">
        <v>19</v>
      </c>
      <c r="D179" s="6">
        <f t="shared" ref="D179:F179" si="0">D177+D178</f>
        <v>30.5</v>
      </c>
      <c r="E179" s="6">
        <f t="shared" si="0"/>
        <v>40.5</v>
      </c>
      <c r="F179" s="6">
        <f t="shared" si="0"/>
        <v>27.4</v>
      </c>
      <c r="G179" s="7"/>
      <c r="H179" s="27"/>
      <c r="I179" s="18"/>
      <c r="J179" s="18"/>
      <c r="K179" s="18"/>
      <c r="L179" s="18"/>
      <c r="M179" s="18"/>
      <c r="N179" s="18"/>
      <c r="O179" s="21"/>
    </row>
    <row r="180" spans="1:15">
      <c r="A180" s="26"/>
      <c r="B180" s="28"/>
      <c r="C180" s="6" t="s">
        <v>20</v>
      </c>
      <c r="D180" s="23">
        <f t="shared" ref="D180" si="1">AVERAGE(I177,J177,K177)*SUM(D179+E179+F179)/1000</f>
        <v>22.172800000000002</v>
      </c>
      <c r="E180" s="23"/>
      <c r="F180" s="23"/>
      <c r="G180" s="8"/>
      <c r="H180" s="28"/>
      <c r="I180" s="19"/>
      <c r="J180" s="19"/>
      <c r="K180" s="19"/>
      <c r="L180" s="19"/>
      <c r="M180" s="19"/>
      <c r="N180" s="19"/>
      <c r="O180" s="22"/>
    </row>
    <row r="181" spans="1:15">
      <c r="A181" s="24" t="s">
        <v>61</v>
      </c>
      <c r="B181" s="17">
        <v>100</v>
      </c>
      <c r="C181" s="4">
        <v>1</v>
      </c>
      <c r="D181" s="4">
        <v>27.6</v>
      </c>
      <c r="E181" s="4">
        <v>0.7</v>
      </c>
      <c r="F181" s="4">
        <v>0.1</v>
      </c>
      <c r="G181" s="5">
        <v>227</v>
      </c>
      <c r="H181" s="17"/>
      <c r="I181" s="17">
        <v>228</v>
      </c>
      <c r="J181" s="17">
        <v>233</v>
      </c>
      <c r="K181" s="17">
        <v>229</v>
      </c>
      <c r="L181" s="17">
        <v>398</v>
      </c>
      <c r="M181" s="17">
        <v>397</v>
      </c>
      <c r="N181" s="17">
        <v>395</v>
      </c>
      <c r="O181" s="20">
        <v>41997.472222222219</v>
      </c>
    </row>
    <row r="182" spans="1:15">
      <c r="A182" s="25"/>
      <c r="B182" s="27"/>
      <c r="C182" s="6">
        <v>2</v>
      </c>
      <c r="D182" s="6">
        <v>17.5</v>
      </c>
      <c r="E182" s="6">
        <v>14.4</v>
      </c>
      <c r="F182" s="6">
        <v>15.7</v>
      </c>
      <c r="G182" s="5">
        <v>223</v>
      </c>
      <c r="H182" s="27"/>
      <c r="I182" s="18"/>
      <c r="J182" s="18"/>
      <c r="K182" s="18"/>
      <c r="L182" s="18"/>
      <c r="M182" s="18"/>
      <c r="N182" s="18"/>
      <c r="O182" s="21"/>
    </row>
    <row r="183" spans="1:15">
      <c r="A183" s="25"/>
      <c r="B183" s="27"/>
      <c r="C183" s="6" t="s">
        <v>19</v>
      </c>
      <c r="D183" s="6">
        <f t="shared" ref="D183:F183" si="2">D181+D182</f>
        <v>45.1</v>
      </c>
      <c r="E183" s="6">
        <f t="shared" si="2"/>
        <v>15.1</v>
      </c>
      <c r="F183" s="6">
        <f t="shared" si="2"/>
        <v>15.799999999999999</v>
      </c>
      <c r="G183" s="7"/>
      <c r="H183" s="27"/>
      <c r="I183" s="18"/>
      <c r="J183" s="18"/>
      <c r="K183" s="18"/>
      <c r="L183" s="18"/>
      <c r="M183" s="18"/>
      <c r="N183" s="18"/>
      <c r="O183" s="21"/>
    </row>
    <row r="184" spans="1:15">
      <c r="A184" s="26"/>
      <c r="B184" s="28"/>
      <c r="C184" s="6" t="s">
        <v>20</v>
      </c>
      <c r="D184" s="23">
        <f t="shared" ref="D184" si="3">AVERAGE(I181,J181,K181)*SUM(D183+E183+F183)/1000</f>
        <v>17.48</v>
      </c>
      <c r="E184" s="23"/>
      <c r="F184" s="23"/>
      <c r="G184" s="8"/>
      <c r="H184" s="28"/>
      <c r="I184" s="19"/>
      <c r="J184" s="19"/>
      <c r="K184" s="19"/>
      <c r="L184" s="19"/>
      <c r="M184" s="19"/>
      <c r="N184" s="19"/>
      <c r="O184" s="22"/>
    </row>
    <row r="185" spans="1:15">
      <c r="A185" s="24" t="s">
        <v>62</v>
      </c>
      <c r="B185" s="17">
        <v>63</v>
      </c>
      <c r="C185" s="4">
        <v>1</v>
      </c>
      <c r="D185" s="4">
        <v>9.9</v>
      </c>
      <c r="E185" s="4">
        <v>15.2</v>
      </c>
      <c r="F185" s="4">
        <v>7.4</v>
      </c>
      <c r="G185" s="5">
        <v>215</v>
      </c>
      <c r="H185" s="17"/>
      <c r="I185" s="17">
        <v>222</v>
      </c>
      <c r="J185" s="17">
        <v>222</v>
      </c>
      <c r="K185" s="17">
        <v>222</v>
      </c>
      <c r="L185" s="17">
        <v>382</v>
      </c>
      <c r="M185" s="17">
        <v>382</v>
      </c>
      <c r="N185" s="17">
        <v>385</v>
      </c>
      <c r="O185" s="20">
        <v>41995.427083333336</v>
      </c>
    </row>
    <row r="186" spans="1:15">
      <c r="A186" s="25"/>
      <c r="B186" s="27"/>
      <c r="C186" s="6">
        <v>2</v>
      </c>
      <c r="D186" s="6">
        <v>0</v>
      </c>
      <c r="E186" s="6">
        <v>0</v>
      </c>
      <c r="F186" s="6">
        <v>0</v>
      </c>
      <c r="G186" s="5"/>
      <c r="H186" s="27"/>
      <c r="I186" s="18"/>
      <c r="J186" s="18"/>
      <c r="K186" s="18"/>
      <c r="L186" s="18"/>
      <c r="M186" s="18"/>
      <c r="N186" s="18"/>
      <c r="O186" s="21"/>
    </row>
    <row r="187" spans="1:15">
      <c r="A187" s="25"/>
      <c r="B187" s="27"/>
      <c r="C187" s="6" t="s">
        <v>19</v>
      </c>
      <c r="D187" s="6">
        <f t="shared" ref="D187:F187" si="4">D185+D186</f>
        <v>9.9</v>
      </c>
      <c r="E187" s="6">
        <f t="shared" si="4"/>
        <v>15.2</v>
      </c>
      <c r="F187" s="6">
        <f t="shared" si="4"/>
        <v>7.4</v>
      </c>
      <c r="G187" s="7"/>
      <c r="H187" s="27"/>
      <c r="I187" s="18"/>
      <c r="J187" s="18"/>
      <c r="K187" s="18"/>
      <c r="L187" s="18"/>
      <c r="M187" s="18"/>
      <c r="N187" s="18"/>
      <c r="O187" s="21"/>
    </row>
    <row r="188" spans="1:15">
      <c r="A188" s="26"/>
      <c r="B188" s="28"/>
      <c r="C188" s="6" t="s">
        <v>20</v>
      </c>
      <c r="D188" s="23">
        <f t="shared" ref="D188" si="5">AVERAGE(I185,J185,K185)*SUM(D187+E187+F187)/1000</f>
        <v>7.2149999999999999</v>
      </c>
      <c r="E188" s="23"/>
      <c r="F188" s="23"/>
      <c r="G188" s="8"/>
      <c r="H188" s="28"/>
      <c r="I188" s="19"/>
      <c r="J188" s="19"/>
      <c r="K188" s="19"/>
      <c r="L188" s="19"/>
      <c r="M188" s="19"/>
      <c r="N188" s="19"/>
      <c r="O188" s="22"/>
    </row>
  </sheetData>
  <mergeCells count="455">
    <mergeCell ref="A2:O3"/>
    <mergeCell ref="A4:A5"/>
    <mergeCell ref="B4:B5"/>
    <mergeCell ref="C4:C5"/>
    <mergeCell ref="D4:F4"/>
    <mergeCell ref="G4:G5"/>
    <mergeCell ref="H4:H5"/>
    <mergeCell ref="I4:K4"/>
    <mergeCell ref="L4:N4"/>
    <mergeCell ref="O5:O10"/>
    <mergeCell ref="L6:L10"/>
    <mergeCell ref="M6:M10"/>
    <mergeCell ref="N6:N10"/>
    <mergeCell ref="G9:G10"/>
    <mergeCell ref="D10:F10"/>
    <mergeCell ref="A11:A14"/>
    <mergeCell ref="B11:B14"/>
    <mergeCell ref="H11:H14"/>
    <mergeCell ref="I11:I14"/>
    <mergeCell ref="J11:J14"/>
    <mergeCell ref="A6:A10"/>
    <mergeCell ref="B6:B10"/>
    <mergeCell ref="H6:H10"/>
    <mergeCell ref="I6:I10"/>
    <mergeCell ref="J6:J10"/>
    <mergeCell ref="K6:K10"/>
    <mergeCell ref="K15:K19"/>
    <mergeCell ref="L15:L19"/>
    <mergeCell ref="M15:M19"/>
    <mergeCell ref="N15:N19"/>
    <mergeCell ref="O15:O19"/>
    <mergeCell ref="D19:F19"/>
    <mergeCell ref="D14:F14"/>
    <mergeCell ref="A15:A19"/>
    <mergeCell ref="B15:B19"/>
    <mergeCell ref="H15:H19"/>
    <mergeCell ref="I15:I19"/>
    <mergeCell ref="J15:J19"/>
    <mergeCell ref="K11:K14"/>
    <mergeCell ref="L11:L14"/>
    <mergeCell ref="M11:M14"/>
    <mergeCell ref="N11:N14"/>
    <mergeCell ref="O11:O14"/>
    <mergeCell ref="G13:G14"/>
    <mergeCell ref="A23:A26"/>
    <mergeCell ref="B23:B26"/>
    <mergeCell ref="H23:H26"/>
    <mergeCell ref="I23:I26"/>
    <mergeCell ref="J23:J26"/>
    <mergeCell ref="A20:A22"/>
    <mergeCell ref="B20:B22"/>
    <mergeCell ref="H20:H22"/>
    <mergeCell ref="I20:I22"/>
    <mergeCell ref="J20:J22"/>
    <mergeCell ref="K23:K26"/>
    <mergeCell ref="L23:L26"/>
    <mergeCell ref="M23:M26"/>
    <mergeCell ref="N23:N26"/>
    <mergeCell ref="O23:O26"/>
    <mergeCell ref="D26:F26"/>
    <mergeCell ref="L20:L22"/>
    <mergeCell ref="M20:M22"/>
    <mergeCell ref="N20:N22"/>
    <mergeCell ref="O20:O22"/>
    <mergeCell ref="D22:F22"/>
    <mergeCell ref="K20:K22"/>
    <mergeCell ref="A33:A37"/>
    <mergeCell ref="B33:B37"/>
    <mergeCell ref="H33:H37"/>
    <mergeCell ref="I33:I37"/>
    <mergeCell ref="J33:J37"/>
    <mergeCell ref="A27:A32"/>
    <mergeCell ref="B27:B32"/>
    <mergeCell ref="H27:H32"/>
    <mergeCell ref="I27:I32"/>
    <mergeCell ref="J27:J32"/>
    <mergeCell ref="K33:K37"/>
    <mergeCell ref="L33:L37"/>
    <mergeCell ref="M33:M37"/>
    <mergeCell ref="N33:N37"/>
    <mergeCell ref="O33:O37"/>
    <mergeCell ref="D37:F37"/>
    <mergeCell ref="L27:L32"/>
    <mergeCell ref="M27:M32"/>
    <mergeCell ref="N27:N32"/>
    <mergeCell ref="O27:O32"/>
    <mergeCell ref="D32:F32"/>
    <mergeCell ref="K27:K32"/>
    <mergeCell ref="A44:A48"/>
    <mergeCell ref="B44:B48"/>
    <mergeCell ref="H44:H48"/>
    <mergeCell ref="I44:I48"/>
    <mergeCell ref="J44:J48"/>
    <mergeCell ref="A38:A43"/>
    <mergeCell ref="B38:B43"/>
    <mergeCell ref="H38:H43"/>
    <mergeCell ref="I38:I43"/>
    <mergeCell ref="J38:J43"/>
    <mergeCell ref="K44:K48"/>
    <mergeCell ref="L44:L48"/>
    <mergeCell ref="M44:M48"/>
    <mergeCell ref="N44:N48"/>
    <mergeCell ref="O44:O48"/>
    <mergeCell ref="D48:F48"/>
    <mergeCell ref="L38:L43"/>
    <mergeCell ref="M38:M43"/>
    <mergeCell ref="N38:N43"/>
    <mergeCell ref="O38:O43"/>
    <mergeCell ref="D43:F43"/>
    <mergeCell ref="K38:K43"/>
    <mergeCell ref="A54:A59"/>
    <mergeCell ref="B54:B59"/>
    <mergeCell ref="H54:H59"/>
    <mergeCell ref="I54:I59"/>
    <mergeCell ref="J54:J59"/>
    <mergeCell ref="A49:A53"/>
    <mergeCell ref="B49:B53"/>
    <mergeCell ref="H49:H53"/>
    <mergeCell ref="I49:I53"/>
    <mergeCell ref="J49:J53"/>
    <mergeCell ref="K54:K59"/>
    <mergeCell ref="L54:L59"/>
    <mergeCell ref="M54:M59"/>
    <mergeCell ref="N54:N59"/>
    <mergeCell ref="O54:O59"/>
    <mergeCell ref="D59:F59"/>
    <mergeCell ref="L49:L53"/>
    <mergeCell ref="M49:M53"/>
    <mergeCell ref="N49:N53"/>
    <mergeCell ref="O49:O53"/>
    <mergeCell ref="D53:F53"/>
    <mergeCell ref="K49:K53"/>
    <mergeCell ref="A64:A69"/>
    <mergeCell ref="B64:B69"/>
    <mergeCell ref="H64:H69"/>
    <mergeCell ref="I64:I69"/>
    <mergeCell ref="J64:J69"/>
    <mergeCell ref="A60:A63"/>
    <mergeCell ref="B60:B63"/>
    <mergeCell ref="H60:H63"/>
    <mergeCell ref="I60:I63"/>
    <mergeCell ref="J60:J63"/>
    <mergeCell ref="K64:K69"/>
    <mergeCell ref="L64:L69"/>
    <mergeCell ref="M64:M69"/>
    <mergeCell ref="N64:N69"/>
    <mergeCell ref="O64:O69"/>
    <mergeCell ref="D69:F69"/>
    <mergeCell ref="L60:L63"/>
    <mergeCell ref="M60:M63"/>
    <mergeCell ref="N60:N63"/>
    <mergeCell ref="O60:O63"/>
    <mergeCell ref="D63:F63"/>
    <mergeCell ref="K60:K63"/>
    <mergeCell ref="I70:K70"/>
    <mergeCell ref="L70:N70"/>
    <mergeCell ref="A72:A76"/>
    <mergeCell ref="B72:B76"/>
    <mergeCell ref="H72:H76"/>
    <mergeCell ref="I72:I76"/>
    <mergeCell ref="J72:J76"/>
    <mergeCell ref="K72:K76"/>
    <mergeCell ref="L72:L76"/>
    <mergeCell ref="M72:M76"/>
    <mergeCell ref="A70:A71"/>
    <mergeCell ref="B70:B71"/>
    <mergeCell ref="C70:C71"/>
    <mergeCell ref="D70:F70"/>
    <mergeCell ref="G70:G71"/>
    <mergeCell ref="H70:H71"/>
    <mergeCell ref="N72:N76"/>
    <mergeCell ref="O72:O76"/>
    <mergeCell ref="D76:F76"/>
    <mergeCell ref="A77:A82"/>
    <mergeCell ref="B77:B82"/>
    <mergeCell ref="H77:H82"/>
    <mergeCell ref="I77:I82"/>
    <mergeCell ref="J77:J82"/>
    <mergeCell ref="K77:K82"/>
    <mergeCell ref="L77:L82"/>
    <mergeCell ref="A89:A95"/>
    <mergeCell ref="B89:B95"/>
    <mergeCell ref="H89:H95"/>
    <mergeCell ref="I89:I95"/>
    <mergeCell ref="J89:J95"/>
    <mergeCell ref="M77:M82"/>
    <mergeCell ref="N77:N82"/>
    <mergeCell ref="O77:O82"/>
    <mergeCell ref="D82:F82"/>
    <mergeCell ref="A83:A88"/>
    <mergeCell ref="B83:B88"/>
    <mergeCell ref="H83:H88"/>
    <mergeCell ref="I83:I88"/>
    <mergeCell ref="J83:J88"/>
    <mergeCell ref="K83:K88"/>
    <mergeCell ref="K89:K95"/>
    <mergeCell ref="L89:L95"/>
    <mergeCell ref="M89:M95"/>
    <mergeCell ref="N89:N95"/>
    <mergeCell ref="O89:O95"/>
    <mergeCell ref="D95:F95"/>
    <mergeCell ref="L83:L88"/>
    <mergeCell ref="M83:M88"/>
    <mergeCell ref="N83:N88"/>
    <mergeCell ref="O83:O88"/>
    <mergeCell ref="D88:F88"/>
    <mergeCell ref="A100:A103"/>
    <mergeCell ref="B100:B103"/>
    <mergeCell ref="H100:H103"/>
    <mergeCell ref="I100:I103"/>
    <mergeCell ref="J100:J103"/>
    <mergeCell ref="A96:A99"/>
    <mergeCell ref="B96:B99"/>
    <mergeCell ref="H96:H99"/>
    <mergeCell ref="I96:I99"/>
    <mergeCell ref="J96:J99"/>
    <mergeCell ref="K100:K103"/>
    <mergeCell ref="L100:L103"/>
    <mergeCell ref="M100:M103"/>
    <mergeCell ref="N100:N103"/>
    <mergeCell ref="O100:O103"/>
    <mergeCell ref="D103:F103"/>
    <mergeCell ref="L96:L99"/>
    <mergeCell ref="M96:M99"/>
    <mergeCell ref="N96:N99"/>
    <mergeCell ref="O96:O99"/>
    <mergeCell ref="D99:F99"/>
    <mergeCell ref="K96:K99"/>
    <mergeCell ref="A108:A110"/>
    <mergeCell ref="B108:B110"/>
    <mergeCell ref="H108:H110"/>
    <mergeCell ref="I108:I110"/>
    <mergeCell ref="J108:J110"/>
    <mergeCell ref="A104:A107"/>
    <mergeCell ref="B104:B107"/>
    <mergeCell ref="H104:H107"/>
    <mergeCell ref="I104:I107"/>
    <mergeCell ref="J104:J107"/>
    <mergeCell ref="K108:K110"/>
    <mergeCell ref="L108:L110"/>
    <mergeCell ref="M108:M110"/>
    <mergeCell ref="N108:N110"/>
    <mergeCell ref="O108:O110"/>
    <mergeCell ref="D110:F110"/>
    <mergeCell ref="L104:L107"/>
    <mergeCell ref="M104:M107"/>
    <mergeCell ref="N104:N107"/>
    <mergeCell ref="O104:O107"/>
    <mergeCell ref="D107:F107"/>
    <mergeCell ref="K104:K107"/>
    <mergeCell ref="A114:A120"/>
    <mergeCell ref="B114:B120"/>
    <mergeCell ref="H114:H120"/>
    <mergeCell ref="I114:I120"/>
    <mergeCell ref="J114:J120"/>
    <mergeCell ref="A111:A113"/>
    <mergeCell ref="B111:B113"/>
    <mergeCell ref="H111:H113"/>
    <mergeCell ref="I111:I113"/>
    <mergeCell ref="J111:J113"/>
    <mergeCell ref="K114:K120"/>
    <mergeCell ref="L114:L120"/>
    <mergeCell ref="M114:M120"/>
    <mergeCell ref="N114:N120"/>
    <mergeCell ref="O114:O120"/>
    <mergeCell ref="D120:F120"/>
    <mergeCell ref="L111:L113"/>
    <mergeCell ref="M111:M113"/>
    <mergeCell ref="N111:N113"/>
    <mergeCell ref="O111:O113"/>
    <mergeCell ref="D113:F113"/>
    <mergeCell ref="K111:K113"/>
    <mergeCell ref="A127:A130"/>
    <mergeCell ref="B127:B130"/>
    <mergeCell ref="H127:H130"/>
    <mergeCell ref="I127:I130"/>
    <mergeCell ref="J127:J130"/>
    <mergeCell ref="A121:A126"/>
    <mergeCell ref="B121:B126"/>
    <mergeCell ref="H121:H126"/>
    <mergeCell ref="I121:I126"/>
    <mergeCell ref="J121:J126"/>
    <mergeCell ref="K127:K130"/>
    <mergeCell ref="L127:L130"/>
    <mergeCell ref="M127:M130"/>
    <mergeCell ref="N127:N130"/>
    <mergeCell ref="O127:O130"/>
    <mergeCell ref="D130:F130"/>
    <mergeCell ref="L121:L126"/>
    <mergeCell ref="M121:M126"/>
    <mergeCell ref="N121:N126"/>
    <mergeCell ref="O121:O126"/>
    <mergeCell ref="D126:F126"/>
    <mergeCell ref="K121:K126"/>
    <mergeCell ref="A135:A138"/>
    <mergeCell ref="B135:B138"/>
    <mergeCell ref="H135:H138"/>
    <mergeCell ref="I135:I138"/>
    <mergeCell ref="J135:J138"/>
    <mergeCell ref="A131:A134"/>
    <mergeCell ref="B131:B134"/>
    <mergeCell ref="H131:H134"/>
    <mergeCell ref="I131:I134"/>
    <mergeCell ref="J131:J134"/>
    <mergeCell ref="K135:K138"/>
    <mergeCell ref="L135:L138"/>
    <mergeCell ref="M135:M138"/>
    <mergeCell ref="N135:N138"/>
    <mergeCell ref="O135:O138"/>
    <mergeCell ref="D138:F138"/>
    <mergeCell ref="L131:L134"/>
    <mergeCell ref="M131:M134"/>
    <mergeCell ref="N131:N134"/>
    <mergeCell ref="O131:O134"/>
    <mergeCell ref="D134:F134"/>
    <mergeCell ref="K131:K134"/>
    <mergeCell ref="L139:N139"/>
    <mergeCell ref="A141:A146"/>
    <mergeCell ref="B141:B146"/>
    <mergeCell ref="H141:H146"/>
    <mergeCell ref="I141:I146"/>
    <mergeCell ref="J141:J146"/>
    <mergeCell ref="K141:K146"/>
    <mergeCell ref="L141:L146"/>
    <mergeCell ref="M141:M146"/>
    <mergeCell ref="N141:N146"/>
    <mergeCell ref="A139:A140"/>
    <mergeCell ref="B139:B140"/>
    <mergeCell ref="C139:C140"/>
    <mergeCell ref="D139:F139"/>
    <mergeCell ref="G139:G140"/>
    <mergeCell ref="H139:H140"/>
    <mergeCell ref="O141:O146"/>
    <mergeCell ref="D146:F146"/>
    <mergeCell ref="A147:A149"/>
    <mergeCell ref="B147:B149"/>
    <mergeCell ref="H147:H149"/>
    <mergeCell ref="I147:I149"/>
    <mergeCell ref="J147:J149"/>
    <mergeCell ref="K147:K149"/>
    <mergeCell ref="L147:L149"/>
    <mergeCell ref="M147:M149"/>
    <mergeCell ref="N147:N149"/>
    <mergeCell ref="O147:O149"/>
    <mergeCell ref="D149:F149"/>
    <mergeCell ref="A150:A154"/>
    <mergeCell ref="B150:B154"/>
    <mergeCell ref="H150:H154"/>
    <mergeCell ref="I150:I154"/>
    <mergeCell ref="J150:J154"/>
    <mergeCell ref="K150:K154"/>
    <mergeCell ref="L150:L154"/>
    <mergeCell ref="A161:A163"/>
    <mergeCell ref="B161:B163"/>
    <mergeCell ref="H161:H163"/>
    <mergeCell ref="I161:I163"/>
    <mergeCell ref="J161:J163"/>
    <mergeCell ref="M150:M154"/>
    <mergeCell ref="N150:N154"/>
    <mergeCell ref="O150:O154"/>
    <mergeCell ref="D154:F154"/>
    <mergeCell ref="A155:A160"/>
    <mergeCell ref="B155:B160"/>
    <mergeCell ref="H155:H160"/>
    <mergeCell ref="I155:I160"/>
    <mergeCell ref="J155:J160"/>
    <mergeCell ref="K155:K160"/>
    <mergeCell ref="K161:K163"/>
    <mergeCell ref="L161:L163"/>
    <mergeCell ref="M161:M163"/>
    <mergeCell ref="N161:N163"/>
    <mergeCell ref="O161:O163"/>
    <mergeCell ref="D163:F163"/>
    <mergeCell ref="L155:L160"/>
    <mergeCell ref="M155:M160"/>
    <mergeCell ref="N155:N160"/>
    <mergeCell ref="O155:O160"/>
    <mergeCell ref="D160:F160"/>
    <mergeCell ref="A167:A169"/>
    <mergeCell ref="B167:B169"/>
    <mergeCell ref="H167:H169"/>
    <mergeCell ref="I167:I169"/>
    <mergeCell ref="J167:J169"/>
    <mergeCell ref="A164:A166"/>
    <mergeCell ref="B164:B166"/>
    <mergeCell ref="H164:H166"/>
    <mergeCell ref="I164:I166"/>
    <mergeCell ref="J164:J166"/>
    <mergeCell ref="K167:K169"/>
    <mergeCell ref="L167:L169"/>
    <mergeCell ref="M167:M169"/>
    <mergeCell ref="N167:N169"/>
    <mergeCell ref="O167:O169"/>
    <mergeCell ref="D169:F169"/>
    <mergeCell ref="L164:L166"/>
    <mergeCell ref="M164:M166"/>
    <mergeCell ref="N164:N166"/>
    <mergeCell ref="O164:O166"/>
    <mergeCell ref="D166:F166"/>
    <mergeCell ref="K164:K166"/>
    <mergeCell ref="A173:A176"/>
    <mergeCell ref="B173:B176"/>
    <mergeCell ref="H173:H176"/>
    <mergeCell ref="I173:I176"/>
    <mergeCell ref="J173:J176"/>
    <mergeCell ref="A170:A172"/>
    <mergeCell ref="B170:B172"/>
    <mergeCell ref="H170:H172"/>
    <mergeCell ref="I170:I172"/>
    <mergeCell ref="J170:J172"/>
    <mergeCell ref="K173:K176"/>
    <mergeCell ref="L173:L176"/>
    <mergeCell ref="M173:M176"/>
    <mergeCell ref="N173:N176"/>
    <mergeCell ref="O173:O176"/>
    <mergeCell ref="D176:F176"/>
    <mergeCell ref="L170:L172"/>
    <mergeCell ref="M170:M172"/>
    <mergeCell ref="N170:N172"/>
    <mergeCell ref="O170:O172"/>
    <mergeCell ref="D172:F172"/>
    <mergeCell ref="K170:K172"/>
    <mergeCell ref="A181:A184"/>
    <mergeCell ref="B181:B184"/>
    <mergeCell ref="H181:H184"/>
    <mergeCell ref="I181:I184"/>
    <mergeCell ref="J181:J184"/>
    <mergeCell ref="A177:A180"/>
    <mergeCell ref="B177:B180"/>
    <mergeCell ref="H177:H180"/>
    <mergeCell ref="I177:I180"/>
    <mergeCell ref="J177:J180"/>
    <mergeCell ref="K181:K184"/>
    <mergeCell ref="L181:L184"/>
    <mergeCell ref="M181:M184"/>
    <mergeCell ref="N181:N184"/>
    <mergeCell ref="O181:O184"/>
    <mergeCell ref="D184:F184"/>
    <mergeCell ref="L177:L180"/>
    <mergeCell ref="M177:M180"/>
    <mergeCell ref="N177:N180"/>
    <mergeCell ref="O177:O180"/>
    <mergeCell ref="D180:F180"/>
    <mergeCell ref="K177:K180"/>
    <mergeCell ref="L185:L188"/>
    <mergeCell ref="M185:M188"/>
    <mergeCell ref="N185:N188"/>
    <mergeCell ref="O185:O188"/>
    <mergeCell ref="D188:F188"/>
    <mergeCell ref="A185:A188"/>
    <mergeCell ref="B185:B188"/>
    <mergeCell ref="H185:H188"/>
    <mergeCell ref="I185:I188"/>
    <mergeCell ref="J185:J188"/>
    <mergeCell ref="K185:K18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2015-01-12T03:20:52Z</dcterms:modified>
</cp:coreProperties>
</file>